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титульный трактористы" sheetId="1" r:id="rId1"/>
    <sheet name="график учебного процесса" sheetId="4" r:id="rId2"/>
    <sheet name="сводные данные" sheetId="3" r:id="rId3"/>
    <sheet name="Рабочий уч план трактористы" sheetId="2" r:id="rId4"/>
  </sheets>
  <calcPr calcId="124519"/>
</workbook>
</file>

<file path=xl/calcChain.xml><?xml version="1.0" encoding="utf-8"?>
<calcChain xmlns="http://schemas.openxmlformats.org/spreadsheetml/2006/main">
  <c r="S58" i="2"/>
  <c r="S68"/>
  <c r="P44" l="1"/>
  <c r="M44"/>
  <c r="M38"/>
  <c r="P31"/>
  <c r="O26" i="3"/>
  <c r="N26"/>
  <c r="M26"/>
  <c r="J26"/>
  <c r="I26"/>
  <c r="I7"/>
  <c r="P58" i="2"/>
  <c r="M58"/>
  <c r="P48"/>
  <c r="J38"/>
  <c r="I38"/>
  <c r="H38"/>
  <c r="G38"/>
  <c r="I31"/>
  <c r="H31"/>
  <c r="G31"/>
  <c r="L31"/>
  <c r="K31"/>
  <c r="S31"/>
  <c r="Q31"/>
  <c r="M31"/>
  <c r="O38"/>
  <c r="N38"/>
  <c r="S38"/>
  <c r="R38"/>
  <c r="Q38"/>
  <c r="P38"/>
  <c r="S48"/>
  <c r="G48"/>
  <c r="S44"/>
  <c r="R44"/>
  <c r="Q44"/>
  <c r="H44"/>
  <c r="G44"/>
  <c r="S27"/>
  <c r="R27"/>
  <c r="Q27"/>
  <c r="P27"/>
  <c r="O27"/>
  <c r="N27"/>
  <c r="I27"/>
  <c r="G27"/>
  <c r="P12"/>
  <c r="O12"/>
  <c r="N12"/>
  <c r="M12"/>
  <c r="L12"/>
  <c r="K12"/>
  <c r="I12"/>
  <c r="H12"/>
  <c r="G12"/>
  <c r="G47" s="1"/>
  <c r="S47" l="1"/>
  <c r="S55" s="1"/>
  <c r="P47"/>
  <c r="M47"/>
  <c r="H26" i="3"/>
  <c r="P55" i="2"/>
  <c r="P68" s="1"/>
  <c r="G55"/>
  <c r="G68" s="1"/>
  <c r="M55" l="1"/>
  <c r="M68" s="1"/>
</calcChain>
</file>

<file path=xl/sharedStrings.xml><?xml version="1.0" encoding="utf-8"?>
<sst xmlns="http://schemas.openxmlformats.org/spreadsheetml/2006/main" count="537" uniqueCount="230">
  <si>
    <t>План учебного процесса</t>
  </si>
  <si>
    <t>Специальность: 0504000 "Фермерское хозяйство"</t>
  </si>
  <si>
    <t xml:space="preserve">Форма обучения: дневная                                                                                                                                                                                                                                            </t>
  </si>
  <si>
    <t>Нормативный срок обучения:  2 года 10 месяцев</t>
  </si>
  <si>
    <t>На базе основного среднего образования</t>
  </si>
  <si>
    <t>Индекс  циклов и дисциплин</t>
  </si>
  <si>
    <t>Наименование циклов и дисциплин</t>
  </si>
  <si>
    <t>Форма контроля</t>
  </si>
  <si>
    <t>Объем учебного времени(час)</t>
  </si>
  <si>
    <t>Распределение по семестрам</t>
  </si>
  <si>
    <t>экзамен</t>
  </si>
  <si>
    <t>зачет</t>
  </si>
  <si>
    <t>количество контрольных работ</t>
  </si>
  <si>
    <t>курсовой проект(работа)</t>
  </si>
  <si>
    <t xml:space="preserve">Всего </t>
  </si>
  <si>
    <t>Теоретические занятия</t>
  </si>
  <si>
    <t xml:space="preserve">Практические (лаб-прак) занятия </t>
  </si>
  <si>
    <t>Курсовой проект (работа)</t>
  </si>
  <si>
    <t>I курс</t>
  </si>
  <si>
    <t>II  курс</t>
  </si>
  <si>
    <t>III курс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</si>
  <si>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</si>
  <si>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</si>
  <si>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</si>
  <si>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</si>
  <si>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</si>
  <si>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</si>
  <si>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 xml:space="preserve">Квалификация: 050406 2 " Тракторист-машинист сельскохозяйственного производства" </t>
  </si>
  <si>
    <t>"Согласовано"</t>
  </si>
  <si>
    <t>"Утверждаю"</t>
  </si>
  <si>
    <t xml:space="preserve">Руководитель управления  </t>
  </si>
  <si>
    <t>Директор КГУ "Агротехнический колледж №7"</t>
  </si>
  <si>
    <t>образования Акмолинской области</t>
  </si>
  <si>
    <t>город Есиль, Есильский район"</t>
  </si>
  <si>
    <t>управления образования Акмолинской области</t>
  </si>
  <si>
    <t>РАБОЧИЙ УЧЕБНЫЙ ПЛАН</t>
  </si>
  <si>
    <t>для подготовки в коммунальном государственном учреждении</t>
  </si>
  <si>
    <t xml:space="preserve"> "Агротехнический колледж №7, город Есиль, Есильский район"</t>
  </si>
  <si>
    <t>ООД 00</t>
  </si>
  <si>
    <t>Общеобразовательные дисциплины</t>
  </si>
  <si>
    <t>ООД 01</t>
  </si>
  <si>
    <t>Казахский язык и литература</t>
  </si>
  <si>
    <t>экз</t>
  </si>
  <si>
    <t>ООД 02</t>
  </si>
  <si>
    <t>Русский язык и литература</t>
  </si>
  <si>
    <t>ООД 03</t>
  </si>
  <si>
    <t>Иностранный язык</t>
  </si>
  <si>
    <t>зач</t>
  </si>
  <si>
    <t>ООД 04</t>
  </si>
  <si>
    <t>История Казахстана</t>
  </si>
  <si>
    <t>ООД 05</t>
  </si>
  <si>
    <t>Всемирная история</t>
  </si>
  <si>
    <t>ООД 06</t>
  </si>
  <si>
    <t>Обществознание</t>
  </si>
  <si>
    <t>ООД 07</t>
  </si>
  <si>
    <t>Математика</t>
  </si>
  <si>
    <t>ООД 08</t>
  </si>
  <si>
    <t>Информатика</t>
  </si>
  <si>
    <t>ООД 09</t>
  </si>
  <si>
    <t>Физика</t>
  </si>
  <si>
    <t>ООД 10</t>
  </si>
  <si>
    <t>Химия</t>
  </si>
  <si>
    <t>ООД 11</t>
  </si>
  <si>
    <t>Биология</t>
  </si>
  <si>
    <t>ООД  12</t>
  </si>
  <si>
    <t>География</t>
  </si>
  <si>
    <t>ООД 13</t>
  </si>
  <si>
    <t>Начальная военная подготовка</t>
  </si>
  <si>
    <t>ООД 14</t>
  </si>
  <si>
    <t>Физическая культура</t>
  </si>
  <si>
    <t>ОГД 00</t>
  </si>
  <si>
    <t>Общегуманитарные дисциплины</t>
  </si>
  <si>
    <t>ОГД 01</t>
  </si>
  <si>
    <t>Профессиональный казахский язык</t>
  </si>
  <si>
    <t>ОГД 02</t>
  </si>
  <si>
    <t>Профессиональный иностранный язык</t>
  </si>
  <si>
    <t>ОГД 03</t>
  </si>
  <si>
    <t>СД 00</t>
  </si>
  <si>
    <t>Специальные дисциплины</t>
  </si>
  <si>
    <t>ОПД 00</t>
  </si>
  <si>
    <t>Общепрофессиональные дисциплины</t>
  </si>
  <si>
    <t>ОПД 01</t>
  </si>
  <si>
    <t>Черчение</t>
  </si>
  <si>
    <t xml:space="preserve">ОПД 02 </t>
  </si>
  <si>
    <t>Основы электротехники и применение электрической энергии в сельском хозяйстве</t>
  </si>
  <si>
    <t>ОПД 03</t>
  </si>
  <si>
    <t>Технология конструкционных материалов и материаловедение</t>
  </si>
  <si>
    <t>Охрана труда и техника безопасности</t>
  </si>
  <si>
    <t>ОПД 05</t>
  </si>
  <si>
    <t>Охрана окружающей среды</t>
  </si>
  <si>
    <t>ОПД 06</t>
  </si>
  <si>
    <t xml:space="preserve"> Технология механизированных работ</t>
  </si>
  <si>
    <t>СД 01</t>
  </si>
  <si>
    <t>Устройство тракторов</t>
  </si>
  <si>
    <t>СД 02</t>
  </si>
  <si>
    <t>Сельскохозяйственные машины и оборудование для животноводства</t>
  </si>
  <si>
    <t>СД 03</t>
  </si>
  <si>
    <t>Техническое обслуживание и ремонт машин</t>
  </si>
  <si>
    <t>СД 04</t>
  </si>
  <si>
    <t>Правила дорожного движения</t>
  </si>
  <si>
    <t>СД 05</t>
  </si>
  <si>
    <t>Основы агрономии</t>
  </si>
  <si>
    <t>ДО 00</t>
  </si>
  <si>
    <t>Дисциплины, определяемые организацией образования</t>
  </si>
  <si>
    <t>ДО 01</t>
  </si>
  <si>
    <t>Казахстанское право</t>
  </si>
  <si>
    <t>ДО 02</t>
  </si>
  <si>
    <t>Этика и психология семейной жизни</t>
  </si>
  <si>
    <t>Всего теоретического обучения</t>
  </si>
  <si>
    <t>ПО и ПП</t>
  </si>
  <si>
    <t>Производственное обучение и профессиональная практика</t>
  </si>
  <si>
    <t>ПО 01</t>
  </si>
  <si>
    <t>Учебная практика</t>
  </si>
  <si>
    <t>ПП 01</t>
  </si>
  <si>
    <t>Технологическая практика</t>
  </si>
  <si>
    <t>ПА 00</t>
  </si>
  <si>
    <t>Промежуточная аттестация</t>
  </si>
  <si>
    <t>ИА 00</t>
  </si>
  <si>
    <t>Итоговая аттестация</t>
  </si>
  <si>
    <t>ИА 01</t>
  </si>
  <si>
    <t>ИА 02</t>
  </si>
  <si>
    <t>Оценка уровня профессиональной подготовленности и присвоения квалификации</t>
  </si>
  <si>
    <t xml:space="preserve">Итого на обязательное обучение </t>
  </si>
  <si>
    <t>К</t>
  </si>
  <si>
    <t>Консультации</t>
  </si>
  <si>
    <t>Ф 00</t>
  </si>
  <si>
    <t>Факультативные занятия</t>
  </si>
  <si>
    <t>Ф 01</t>
  </si>
  <si>
    <t>Самопознание</t>
  </si>
  <si>
    <t>Ф 02</t>
  </si>
  <si>
    <t>Валеология</t>
  </si>
  <si>
    <t>Ф 03</t>
  </si>
  <si>
    <t>Основы делопроизводства</t>
  </si>
  <si>
    <t>Ф 04</t>
  </si>
  <si>
    <t>Акмеология профессионального успеха</t>
  </si>
  <si>
    <t>Ф 05</t>
  </si>
  <si>
    <t>Здоровый образ жизни -залог процветания нации</t>
  </si>
  <si>
    <t>Ф 06</t>
  </si>
  <si>
    <t xml:space="preserve">Защитник Отечества </t>
  </si>
  <si>
    <t xml:space="preserve">Всего: </t>
  </si>
  <si>
    <t>Итого часов на I курсе</t>
  </si>
  <si>
    <t>Итого часов на II курсе</t>
  </si>
  <si>
    <t>Итого часов на III  курсе</t>
  </si>
  <si>
    <t>Слесарно-ремонтное дело</t>
  </si>
  <si>
    <t>Ф 07</t>
  </si>
  <si>
    <t>Основы управления автомобилем</t>
  </si>
  <si>
    <t>Сводные данные графика учебного процесса</t>
  </si>
  <si>
    <t>Количество недель по курсам</t>
  </si>
  <si>
    <t>1 курс</t>
  </si>
  <si>
    <t>2 курс</t>
  </si>
  <si>
    <t>3 курс</t>
  </si>
  <si>
    <t>Продолжительность учебного года, в том числе</t>
  </si>
  <si>
    <t>1-ое полугодие, в том числе</t>
  </si>
  <si>
    <t>Профессиональная практика</t>
  </si>
  <si>
    <t>Зимние каникулы</t>
  </si>
  <si>
    <t>2-ое полугодие, в том числе</t>
  </si>
  <si>
    <t>-</t>
  </si>
  <si>
    <t>Экзамены</t>
  </si>
  <si>
    <t>Праздничные дни</t>
  </si>
  <si>
    <t>Летние каникулы</t>
  </si>
  <si>
    <t>Сводные данные по бюджетному времени</t>
  </si>
  <si>
    <t>курсы</t>
  </si>
  <si>
    <t>Всего (недель)</t>
  </si>
  <si>
    <t>Из них</t>
  </si>
  <si>
    <t>Всего учебных часов</t>
  </si>
  <si>
    <t>Теоретическое обучение</t>
  </si>
  <si>
    <t>Профессиональное обучение</t>
  </si>
  <si>
    <t>Оценка уровня профессиональной подготовленности</t>
  </si>
  <si>
    <t>Количество  учебных недель</t>
  </si>
  <si>
    <t>Праздничные дни (недель)</t>
  </si>
  <si>
    <t>Каникулы (недель)</t>
  </si>
  <si>
    <t>Экзамены (недель)</t>
  </si>
  <si>
    <t>Всего часов</t>
  </si>
  <si>
    <t>Всего</t>
  </si>
  <si>
    <t>Факультативы</t>
  </si>
  <si>
    <t>Промежуточная  (итоговая)  аттестация</t>
  </si>
  <si>
    <t>График учебного процесса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</si>
  <si>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</si>
  <si>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</si>
  <si>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</si>
  <si>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</si>
  <si>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</si>
  <si>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</si>
  <si>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</si>
  <si>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</si>
  <si>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</si>
  <si>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</si>
  <si>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</si>
  <si>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</si>
  <si>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</si>
  <si>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</t>
  </si>
  <si>
    <t>т/о</t>
  </si>
  <si>
    <t>к</t>
  </si>
  <si>
    <t>э</t>
  </si>
  <si>
    <t>II</t>
  </si>
  <si>
    <t>пр</t>
  </si>
  <si>
    <t>с</t>
  </si>
  <si>
    <t>III</t>
  </si>
  <si>
    <t>и</t>
  </si>
  <si>
    <t>в</t>
  </si>
  <si>
    <t>Условные обозначения:</t>
  </si>
  <si>
    <t>Э - экзамены</t>
  </si>
  <si>
    <t>К - каникулы</t>
  </si>
  <si>
    <t xml:space="preserve"> - теоретическое обучение</t>
  </si>
  <si>
    <t>С - военно - полевые сборы</t>
  </si>
  <si>
    <t>36/24/12/6-количество часов в неделю</t>
  </si>
  <si>
    <t>Форма обучения: очная, дневная</t>
  </si>
  <si>
    <t xml:space="preserve">Примечание: Сроки проведения производственной и профессиональной практики могут  переноситься </t>
  </si>
  <si>
    <t xml:space="preserve">   в зависимости от различных условий и региональных особенностей.</t>
  </si>
  <si>
    <t>в-выпуск</t>
  </si>
  <si>
    <t>п/о</t>
  </si>
  <si>
    <t>производственное обучение</t>
  </si>
  <si>
    <t xml:space="preserve"> профессиональная практика</t>
  </si>
  <si>
    <t xml:space="preserve">п/о </t>
  </si>
  <si>
    <t xml:space="preserve">пр </t>
  </si>
  <si>
    <t>Код и профиль образования:1500000  "Сельское хозяйство, ветеринария и экология"</t>
  </si>
  <si>
    <t>Код и наименование специальности:  1504000 "Фермерское хозяйство (по профилю)"</t>
  </si>
  <si>
    <t xml:space="preserve">Нормативный срок обучения:  2 года 10 месяцев на базе основного  среднего образования </t>
  </si>
  <si>
    <t>Годы обучения по данному плану: 2016-2017 учебный год</t>
  </si>
  <si>
    <t>2017-2018 учебный год</t>
  </si>
  <si>
    <t>2018-2019 учебный год</t>
  </si>
  <si>
    <t>"___" _____________ 2016г.</t>
  </si>
  <si>
    <t>"___"________________2016 г.</t>
  </si>
  <si>
    <t xml:space="preserve">                 "___" _____________ 2016 г.</t>
  </si>
  <si>
    <r>
      <t>__________</t>
    </r>
    <r>
      <rPr>
        <b/>
        <sz val="12"/>
        <rFont val="Times New Roman"/>
        <family val="1"/>
        <charset val="204"/>
      </rPr>
      <t>Б. Избасарова</t>
    </r>
  </si>
  <si>
    <r>
      <t xml:space="preserve">                                _____________ </t>
    </r>
    <r>
      <rPr>
        <b/>
        <sz val="12"/>
        <rFont val="Times New Roman"/>
        <family val="1"/>
        <charset val="204"/>
      </rPr>
      <t>Л. Клименко</t>
    </r>
  </si>
  <si>
    <t>Код и наименование квалификации: 150406   2 "Тракторист -машинист сельскохозяйственного производства"</t>
  </si>
  <si>
    <t>Основы предпринимательской деятельности</t>
  </si>
  <si>
    <t>Директор ТОО "АгроОлдиви"</t>
  </si>
  <si>
    <r>
      <t>_________________</t>
    </r>
    <r>
      <rPr>
        <b/>
        <sz val="12"/>
        <rFont val="Times New Roman"/>
        <family val="1"/>
        <charset val="204"/>
      </rPr>
      <t>Р.Салтаев</t>
    </r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</si>
</sst>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3" fillId="0" borderId="8" xfId="0" applyFont="1" applyBorder="1"/>
    <xf numFmtId="0" fontId="1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 shrinkToFit="1"/>
    </xf>
    <xf numFmtId="0" fontId="15" fillId="0" borderId="0" xfId="0" applyFont="1"/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/>
    </xf>
    <xf numFmtId="0" fontId="16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textRotation="90" wrapText="1"/>
    </xf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wrapText="1"/>
    </xf>
    <xf numFmtId="0" fontId="13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1" fillId="2" borderId="7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 shrinkToFit="1"/>
    </xf>
    <xf numFmtId="0" fontId="18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 vertical="center" wrapText="1" shrinkToFit="1"/>
    </xf>
    <xf numFmtId="0" fontId="14" fillId="0" borderId="0" xfId="0" applyFont="1" applyAlignment="1"/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/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left" vertical="center" wrapText="1" shrinkToFit="1"/>
    </xf>
    <xf numFmtId="0" fontId="14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left"/>
    </xf>
    <xf numFmtId="0" fontId="19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20" fillId="0" borderId="0" xfId="0" applyFont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textRotation="90" wrapText="1"/>
    </xf>
    <xf numFmtId="0" fontId="1" fillId="2" borderId="6" xfId="0" applyFont="1" applyFill="1" applyBorder="1" applyAlignment="1">
      <alignment horizontal="center" textRotation="90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textRotation="90"/>
    </xf>
    <xf numFmtId="0" fontId="1" fillId="2" borderId="6" xfId="0" applyFont="1" applyFill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9900"/>
      <color rgb="FF00CC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30"/>
  <sheetViews>
    <sheetView tabSelected="1" topLeftCell="A13" workbookViewId="0">
      <selection activeCell="B20" sqref="B20"/>
    </sheetView>
  </sheetViews>
  <sheetFormatPr defaultRowHeight="14.4"/>
  <cols>
    <col min="9" max="9" width="7.6640625" customWidth="1"/>
  </cols>
  <sheetData>
    <row r="3" spans="1:14" ht="15.6">
      <c r="A3" s="2"/>
      <c r="B3" s="62" t="s">
        <v>28</v>
      </c>
      <c r="C3" s="2"/>
      <c r="D3" s="2"/>
      <c r="E3" s="2"/>
      <c r="F3" s="62" t="s">
        <v>28</v>
      </c>
      <c r="G3" s="2"/>
      <c r="H3" s="2"/>
      <c r="I3" s="2"/>
      <c r="J3" s="2"/>
      <c r="K3" s="75" t="s">
        <v>29</v>
      </c>
      <c r="L3" s="75"/>
    </row>
    <row r="5" spans="1:14" ht="15.6">
      <c r="A5" s="78" t="s">
        <v>30</v>
      </c>
      <c r="B5" s="77"/>
      <c r="C5" s="77"/>
      <c r="D5" s="77"/>
      <c r="E5" s="74" t="s">
        <v>228</v>
      </c>
      <c r="F5" s="76"/>
      <c r="G5" s="76"/>
      <c r="H5" s="76"/>
      <c r="I5" s="29"/>
      <c r="J5" s="63" t="s">
        <v>31</v>
      </c>
      <c r="K5" s="63"/>
      <c r="L5" s="63"/>
      <c r="M5" s="2"/>
      <c r="N5" s="29"/>
    </row>
    <row r="6" spans="1:14" ht="15.6">
      <c r="A6" s="78" t="s">
        <v>32</v>
      </c>
      <c r="B6" s="77"/>
      <c r="C6" s="77"/>
      <c r="D6" s="77"/>
      <c r="E6" s="76"/>
      <c r="F6" s="76"/>
      <c r="G6" s="76"/>
      <c r="H6" s="76"/>
      <c r="I6" s="29"/>
      <c r="J6" s="79" t="s">
        <v>33</v>
      </c>
      <c r="K6" s="79"/>
      <c r="L6" s="79"/>
      <c r="M6" s="79"/>
      <c r="N6" s="29"/>
    </row>
    <row r="7" spans="1:14" ht="15.6">
      <c r="A7" s="74"/>
      <c r="B7" s="76"/>
      <c r="C7" s="76"/>
      <c r="D7" s="64"/>
      <c r="E7" s="2"/>
      <c r="F7" s="2"/>
      <c r="G7" s="2"/>
      <c r="H7" s="2"/>
      <c r="I7" s="29"/>
      <c r="J7" s="77" t="s">
        <v>34</v>
      </c>
      <c r="K7" s="77"/>
      <c r="L7" s="77"/>
      <c r="M7" s="77"/>
      <c r="N7" s="29"/>
    </row>
    <row r="8" spans="1:14" ht="15.6">
      <c r="A8" s="74" t="s">
        <v>224</v>
      </c>
      <c r="B8" s="74"/>
      <c r="C8" s="74"/>
      <c r="D8" s="74"/>
      <c r="E8" s="74" t="s">
        <v>229</v>
      </c>
      <c r="F8" s="76"/>
      <c r="G8" s="76"/>
      <c r="H8" s="76"/>
      <c r="I8" s="65" t="s">
        <v>225</v>
      </c>
      <c r="J8" s="63"/>
      <c r="K8" s="63"/>
      <c r="L8" s="63"/>
      <c r="M8" s="2"/>
      <c r="N8" s="29"/>
    </row>
    <row r="9" spans="1:14" ht="15.6">
      <c r="A9" s="59"/>
      <c r="B9" s="64"/>
      <c r="C9" s="64"/>
      <c r="D9" s="64"/>
      <c r="E9" s="2"/>
      <c r="F9" s="2"/>
      <c r="G9" s="2"/>
      <c r="H9" s="2"/>
      <c r="I9" s="64"/>
      <c r="J9" s="2"/>
      <c r="K9" s="2"/>
      <c r="L9" s="2"/>
      <c r="M9" s="2"/>
      <c r="N9" s="29"/>
    </row>
    <row r="10" spans="1:14" ht="15" customHeight="1">
      <c r="A10" s="74" t="s">
        <v>221</v>
      </c>
      <c r="B10" s="76"/>
      <c r="C10" s="76"/>
      <c r="D10" s="64"/>
      <c r="E10" s="74" t="s">
        <v>222</v>
      </c>
      <c r="F10" s="76"/>
      <c r="G10" s="76"/>
      <c r="H10" s="76"/>
      <c r="I10" s="74" t="s">
        <v>223</v>
      </c>
      <c r="J10" s="74"/>
      <c r="K10" s="74"/>
      <c r="L10" s="74"/>
      <c r="M10" s="74"/>
      <c r="N10" s="29"/>
    </row>
    <row r="11" spans="1:14">
      <c r="A11" s="9"/>
      <c r="B11" s="9"/>
      <c r="C11" s="9"/>
      <c r="D11" s="9"/>
      <c r="E11" s="73"/>
      <c r="F11" s="73"/>
      <c r="G11" s="73"/>
      <c r="H11" s="73"/>
      <c r="I11" s="28"/>
      <c r="J11" s="9"/>
      <c r="K11" s="9"/>
      <c r="L11" s="9"/>
      <c r="M11" s="9"/>
    </row>
    <row r="12" spans="1:14">
      <c r="A12" s="5"/>
      <c r="B12" s="5"/>
      <c r="C12" s="5"/>
      <c r="D12" s="5"/>
      <c r="E12" s="5"/>
      <c r="F12" s="5"/>
      <c r="G12" s="5"/>
      <c r="H12" s="5"/>
      <c r="I12" s="5"/>
    </row>
    <row r="13" spans="1:14" ht="18.75" customHeight="1">
      <c r="A13" s="80" t="s">
        <v>35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</row>
    <row r="14" spans="1:14" ht="17.399999999999999" customHeight="1">
      <c r="A14" s="81" t="s">
        <v>36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</row>
    <row r="15" spans="1:14" ht="15.6">
      <c r="A15" s="81" t="s">
        <v>37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</row>
    <row r="16" spans="1:14" ht="15.6">
      <c r="A16" s="81" t="s">
        <v>34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</row>
    <row r="17" spans="1:13" ht="14.4" customHeight="1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</row>
    <row r="18" spans="1:13" ht="15.6">
      <c r="B18" s="3" t="s">
        <v>215</v>
      </c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3" ht="6.6" customHeight="1"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</row>
    <row r="20" spans="1:13" ht="15.6">
      <c r="B20" s="12" t="s">
        <v>216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3" ht="9.6" customHeight="1">
      <c r="B21" s="12"/>
      <c r="C21" s="61"/>
      <c r="D21" s="61"/>
      <c r="E21" s="61"/>
      <c r="F21" s="61"/>
      <c r="G21" s="61"/>
      <c r="H21" s="61"/>
      <c r="I21" s="61"/>
      <c r="J21" s="61"/>
      <c r="K21" s="61"/>
      <c r="L21" s="61"/>
    </row>
    <row r="22" spans="1:13" ht="15.6">
      <c r="B22" s="12" t="s">
        <v>226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3" ht="10.199999999999999" customHeight="1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3" ht="15.6">
      <c r="B24" s="12" t="s">
        <v>206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3" ht="9" customHeight="1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3" ht="15.6">
      <c r="B26" s="12" t="s">
        <v>217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3" ht="9.6" customHeigh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3" ht="15.6">
      <c r="B28" s="12" t="s">
        <v>218</v>
      </c>
      <c r="C28" s="12"/>
      <c r="D28" s="12"/>
      <c r="E28" s="12"/>
      <c r="F28" s="12"/>
      <c r="G28" s="12"/>
      <c r="H28" s="29"/>
      <c r="I28" s="29"/>
      <c r="J28" s="29"/>
      <c r="K28" s="29"/>
      <c r="L28" s="29"/>
    </row>
    <row r="29" spans="1:13" ht="15.6">
      <c r="F29" s="12" t="s">
        <v>219</v>
      </c>
      <c r="G29" s="12"/>
      <c r="H29" s="12"/>
    </row>
    <row r="30" spans="1:13" ht="15.6">
      <c r="F30" s="12" t="s">
        <v>220</v>
      </c>
      <c r="G30" s="12"/>
      <c r="H30" s="12"/>
    </row>
  </sheetData>
  <mergeCells count="19">
    <mergeCell ref="A13:M13"/>
    <mergeCell ref="A14:M14"/>
    <mergeCell ref="A15:M15"/>
    <mergeCell ref="A16:M16"/>
    <mergeCell ref="A17:M17"/>
    <mergeCell ref="E11:H11"/>
    <mergeCell ref="I10:M10"/>
    <mergeCell ref="K3:L3"/>
    <mergeCell ref="A7:C7"/>
    <mergeCell ref="J7:M7"/>
    <mergeCell ref="A8:D8"/>
    <mergeCell ref="E8:H8"/>
    <mergeCell ref="A10:C10"/>
    <mergeCell ref="E10:H10"/>
    <mergeCell ref="A5:D5"/>
    <mergeCell ref="E5:H5"/>
    <mergeCell ref="A6:D6"/>
    <mergeCell ref="E6:H6"/>
    <mergeCell ref="J6:M6"/>
  </mergeCells>
  <pageMargins left="0.78740157480314965" right="0.78740157480314965" top="1.1811023622047245" bottom="0.59055118110236227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A33"/>
  <sheetViews>
    <sheetView topLeftCell="A4" workbookViewId="0">
      <selection activeCell="Y26" sqref="Y26"/>
    </sheetView>
  </sheetViews>
  <sheetFormatPr defaultRowHeight="14.4"/>
  <cols>
    <col min="1" max="1" width="5.109375" customWidth="1"/>
    <col min="2" max="2" width="2.6640625" customWidth="1"/>
    <col min="3" max="3" width="2.88671875" customWidth="1"/>
    <col min="4" max="4" width="2.6640625" customWidth="1"/>
    <col min="5" max="5" width="2.5546875" customWidth="1"/>
    <col min="6" max="6" width="2.6640625" customWidth="1"/>
    <col min="7" max="7" width="2.88671875" customWidth="1"/>
    <col min="8" max="11" width="2.6640625" customWidth="1"/>
    <col min="12" max="12" width="2.88671875" customWidth="1"/>
    <col min="13" max="14" width="2.6640625" customWidth="1"/>
    <col min="15" max="15" width="2.88671875" customWidth="1"/>
    <col min="16" max="18" width="2.6640625" customWidth="1"/>
    <col min="19" max="20" width="1.6640625" customWidth="1"/>
    <col min="21" max="21" width="2.6640625" customWidth="1"/>
    <col min="22" max="22" width="2.44140625" customWidth="1"/>
    <col min="23" max="23" width="2.6640625" customWidth="1"/>
    <col min="24" max="24" width="2.88671875" customWidth="1"/>
    <col min="25" max="27" width="2.6640625" customWidth="1"/>
    <col min="28" max="28" width="3" customWidth="1"/>
    <col min="29" max="31" width="2.6640625" customWidth="1"/>
    <col min="32" max="32" width="2.33203125" customWidth="1"/>
    <col min="33" max="33" width="3" customWidth="1"/>
    <col min="34" max="34" width="2.88671875" customWidth="1"/>
    <col min="35" max="36" width="2.6640625" customWidth="1"/>
    <col min="37" max="37" width="2.88671875" customWidth="1"/>
    <col min="38" max="38" width="2.6640625" customWidth="1"/>
    <col min="39" max="39" width="2.88671875" customWidth="1"/>
    <col min="40" max="40" width="2.6640625" customWidth="1"/>
    <col min="41" max="41" width="3.109375" customWidth="1"/>
    <col min="42" max="42" width="2.5546875" customWidth="1"/>
    <col min="43" max="43" width="2.44140625" customWidth="1"/>
    <col min="44" max="45" width="2.5546875" customWidth="1"/>
    <col min="46" max="46" width="2.88671875" customWidth="1"/>
    <col min="47" max="47" width="2.33203125" customWidth="1"/>
    <col min="48" max="48" width="2.44140625" customWidth="1"/>
    <col min="49" max="49" width="2.5546875" customWidth="1"/>
    <col min="50" max="50" width="2.44140625" customWidth="1"/>
    <col min="51" max="51" width="1.88671875" customWidth="1"/>
    <col min="52" max="52" width="2.33203125" customWidth="1"/>
    <col min="53" max="53" width="2" customWidth="1"/>
  </cols>
  <sheetData>
    <row r="1" spans="1:53" ht="15.6">
      <c r="B1" s="12"/>
      <c r="O1" s="3"/>
      <c r="P1" s="3" t="s">
        <v>176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4"/>
      <c r="AD1" s="4"/>
    </row>
    <row r="2" spans="1:53" ht="15.6">
      <c r="C2" s="12"/>
      <c r="D2" s="12"/>
      <c r="E2" s="12"/>
      <c r="F2" s="12"/>
      <c r="G2" s="12"/>
      <c r="H2" s="3"/>
      <c r="I2" s="3"/>
      <c r="J2" s="3"/>
      <c r="K2" s="3"/>
      <c r="L2" s="12" t="s">
        <v>1</v>
      </c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3"/>
      <c r="Z2" s="3"/>
      <c r="AA2" s="3"/>
    </row>
    <row r="3" spans="1:53" ht="15.6">
      <c r="C3" s="12"/>
      <c r="D3" s="12"/>
      <c r="E3" s="12"/>
      <c r="F3" s="12" t="s">
        <v>27</v>
      </c>
      <c r="G3" s="12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5" spans="1:53" ht="14.4" customHeight="1">
      <c r="A5" s="24" t="s">
        <v>177</v>
      </c>
      <c r="B5" s="99" t="s">
        <v>178</v>
      </c>
      <c r="C5" s="99"/>
      <c r="D5" s="99"/>
      <c r="E5" s="99"/>
      <c r="F5" s="99" t="s">
        <v>179</v>
      </c>
      <c r="G5" s="99"/>
      <c r="H5" s="99"/>
      <c r="I5" s="99"/>
      <c r="J5" s="99" t="s">
        <v>180</v>
      </c>
      <c r="K5" s="99"/>
      <c r="L5" s="99"/>
      <c r="M5" s="99"/>
      <c r="N5" s="99" t="s">
        <v>181</v>
      </c>
      <c r="O5" s="99"/>
      <c r="P5" s="99"/>
      <c r="Q5" s="99"/>
      <c r="R5" s="99"/>
      <c r="S5" s="104" t="s">
        <v>182</v>
      </c>
      <c r="T5" s="105"/>
      <c r="U5" s="105"/>
      <c r="V5" s="106"/>
      <c r="W5" s="104" t="s">
        <v>183</v>
      </c>
      <c r="X5" s="105"/>
      <c r="Y5" s="105"/>
      <c r="Z5" s="106"/>
      <c r="AA5" s="104" t="s">
        <v>184</v>
      </c>
      <c r="AB5" s="105"/>
      <c r="AC5" s="105"/>
      <c r="AD5" s="105"/>
      <c r="AE5" s="106"/>
      <c r="AF5" s="99" t="s">
        <v>185</v>
      </c>
      <c r="AG5" s="99"/>
      <c r="AH5" s="99"/>
      <c r="AI5" s="99"/>
      <c r="AJ5" s="104" t="s">
        <v>186</v>
      </c>
      <c r="AK5" s="105"/>
      <c r="AL5" s="105"/>
      <c r="AM5" s="106"/>
      <c r="AN5" s="104" t="s">
        <v>187</v>
      </c>
      <c r="AO5" s="105"/>
      <c r="AP5" s="105"/>
      <c r="AQ5" s="105"/>
      <c r="AR5" s="106"/>
      <c r="AS5" s="99" t="s">
        <v>188</v>
      </c>
      <c r="AT5" s="99"/>
      <c r="AU5" s="99"/>
      <c r="AV5" s="99"/>
      <c r="AW5" s="99" t="s">
        <v>189</v>
      </c>
      <c r="AX5" s="99"/>
      <c r="AY5" s="99"/>
      <c r="AZ5" s="99"/>
      <c r="BA5" s="99"/>
    </row>
    <row r="6" spans="1:53">
      <c r="A6" s="36"/>
      <c r="B6" s="54">
        <v>1</v>
      </c>
      <c r="C6" s="54">
        <v>2</v>
      </c>
      <c r="D6" s="54">
        <v>3</v>
      </c>
      <c r="E6" s="54">
        <v>4</v>
      </c>
      <c r="F6" s="54">
        <v>5</v>
      </c>
      <c r="G6" s="54">
        <v>6</v>
      </c>
      <c r="H6" s="54">
        <v>7</v>
      </c>
      <c r="I6" s="54">
        <v>8</v>
      </c>
      <c r="J6" s="54">
        <v>9</v>
      </c>
      <c r="K6" s="54">
        <v>10</v>
      </c>
      <c r="L6" s="54">
        <v>11</v>
      </c>
      <c r="M6" s="54">
        <v>12</v>
      </c>
      <c r="N6" s="54">
        <v>13</v>
      </c>
      <c r="O6" s="54">
        <v>14</v>
      </c>
      <c r="P6" s="54">
        <v>15</v>
      </c>
      <c r="Q6" s="54">
        <v>16</v>
      </c>
      <c r="R6" s="54">
        <v>17</v>
      </c>
      <c r="S6" s="54">
        <v>18</v>
      </c>
      <c r="T6" s="54">
        <v>19</v>
      </c>
      <c r="U6" s="55">
        <v>20</v>
      </c>
      <c r="V6" s="55">
        <v>21</v>
      </c>
      <c r="W6" s="55">
        <v>22</v>
      </c>
      <c r="X6" s="55">
        <v>23</v>
      </c>
      <c r="Y6" s="55">
        <v>24</v>
      </c>
      <c r="Z6" s="55">
        <v>25</v>
      </c>
      <c r="AA6" s="55">
        <v>26</v>
      </c>
      <c r="AB6" s="55">
        <v>27</v>
      </c>
      <c r="AC6" s="55">
        <v>28</v>
      </c>
      <c r="AD6" s="55">
        <v>29</v>
      </c>
      <c r="AE6" s="55">
        <v>30</v>
      </c>
      <c r="AF6" s="55">
        <v>31</v>
      </c>
      <c r="AG6" s="55">
        <v>32</v>
      </c>
      <c r="AH6" s="55">
        <v>33</v>
      </c>
      <c r="AI6" s="55">
        <v>34</v>
      </c>
      <c r="AJ6" s="55">
        <v>35</v>
      </c>
      <c r="AK6" s="55">
        <v>36</v>
      </c>
      <c r="AL6" s="55">
        <v>37</v>
      </c>
      <c r="AM6" s="55">
        <v>38</v>
      </c>
      <c r="AN6" s="55">
        <v>39</v>
      </c>
      <c r="AO6" s="55">
        <v>40</v>
      </c>
      <c r="AP6" s="54">
        <v>41</v>
      </c>
      <c r="AQ6" s="54">
        <v>42</v>
      </c>
      <c r="AR6" s="54">
        <v>43</v>
      </c>
      <c r="AS6" s="54">
        <v>44</v>
      </c>
      <c r="AT6" s="54">
        <v>45</v>
      </c>
      <c r="AU6" s="54">
        <v>46</v>
      </c>
      <c r="AV6" s="54">
        <v>47</v>
      </c>
      <c r="AW6" s="54">
        <v>48</v>
      </c>
      <c r="AX6" s="54">
        <v>49</v>
      </c>
      <c r="AY6" s="54">
        <v>50</v>
      </c>
      <c r="AZ6" s="54">
        <v>51</v>
      </c>
      <c r="BA6" s="54">
        <v>52</v>
      </c>
    </row>
    <row r="7" spans="1:53" ht="18.600000000000001" customHeight="1">
      <c r="A7" s="99" t="s">
        <v>190</v>
      </c>
      <c r="B7" s="86" t="s">
        <v>191</v>
      </c>
      <c r="C7" s="86" t="s">
        <v>191</v>
      </c>
      <c r="D7" s="86" t="s">
        <v>191</v>
      </c>
      <c r="E7" s="86" t="s">
        <v>191</v>
      </c>
      <c r="F7" s="86" t="s">
        <v>191</v>
      </c>
      <c r="G7" s="86" t="s">
        <v>191</v>
      </c>
      <c r="H7" s="86" t="s">
        <v>191</v>
      </c>
      <c r="I7" s="86" t="s">
        <v>191</v>
      </c>
      <c r="J7" s="86" t="s">
        <v>191</v>
      </c>
      <c r="K7" s="86" t="s">
        <v>191</v>
      </c>
      <c r="L7" s="86" t="s">
        <v>191</v>
      </c>
      <c r="M7" s="86" t="s">
        <v>191</v>
      </c>
      <c r="N7" s="86" t="s">
        <v>191</v>
      </c>
      <c r="O7" s="86" t="s">
        <v>191</v>
      </c>
      <c r="P7" s="86" t="s">
        <v>191</v>
      </c>
      <c r="Q7" s="86" t="s">
        <v>191</v>
      </c>
      <c r="R7" s="86" t="s">
        <v>191</v>
      </c>
      <c r="S7" s="86" t="s">
        <v>192</v>
      </c>
      <c r="T7" s="86" t="s">
        <v>192</v>
      </c>
      <c r="U7" s="56" t="s">
        <v>191</v>
      </c>
      <c r="V7" s="60" t="s">
        <v>191</v>
      </c>
      <c r="W7" s="56" t="s">
        <v>191</v>
      </c>
      <c r="X7" s="56" t="s">
        <v>191</v>
      </c>
      <c r="Y7" s="56" t="s">
        <v>191</v>
      </c>
      <c r="Z7" s="56" t="s">
        <v>191</v>
      </c>
      <c r="AA7" s="56" t="s">
        <v>191</v>
      </c>
      <c r="AB7" s="56" t="s">
        <v>191</v>
      </c>
      <c r="AC7" s="56" t="s">
        <v>191</v>
      </c>
      <c r="AD7" s="56" t="s">
        <v>191</v>
      </c>
      <c r="AE7" s="56" t="s">
        <v>191</v>
      </c>
      <c r="AF7" s="60" t="s">
        <v>191</v>
      </c>
      <c r="AG7" s="56" t="s">
        <v>191</v>
      </c>
      <c r="AH7" s="56" t="s">
        <v>191</v>
      </c>
      <c r="AI7" s="56" t="s">
        <v>191</v>
      </c>
      <c r="AJ7" s="56" t="s">
        <v>191</v>
      </c>
      <c r="AK7" s="56" t="s">
        <v>191</v>
      </c>
      <c r="AL7" s="56" t="s">
        <v>191</v>
      </c>
      <c r="AM7" s="56" t="s">
        <v>191</v>
      </c>
      <c r="AN7" s="56" t="s">
        <v>191</v>
      </c>
      <c r="AO7" s="56" t="s">
        <v>191</v>
      </c>
      <c r="AP7" s="97" t="s">
        <v>193</v>
      </c>
      <c r="AQ7" s="97" t="s">
        <v>193</v>
      </c>
      <c r="AR7" s="86" t="s">
        <v>191</v>
      </c>
      <c r="AS7" s="86" t="s">
        <v>192</v>
      </c>
      <c r="AT7" s="86" t="s">
        <v>192</v>
      </c>
      <c r="AU7" s="86" t="s">
        <v>192</v>
      </c>
      <c r="AV7" s="86" t="s">
        <v>192</v>
      </c>
      <c r="AW7" s="86" t="s">
        <v>192</v>
      </c>
      <c r="AX7" s="86" t="s">
        <v>192</v>
      </c>
      <c r="AY7" s="86" t="s">
        <v>192</v>
      </c>
      <c r="AZ7" s="86" t="s">
        <v>192</v>
      </c>
      <c r="BA7" s="86" t="s">
        <v>192</v>
      </c>
    </row>
    <row r="8" spans="1:53" ht="14.4" customHeight="1">
      <c r="A8" s="99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56" t="s">
        <v>210</v>
      </c>
      <c r="V8" s="60" t="s">
        <v>210</v>
      </c>
      <c r="W8" s="56" t="s">
        <v>210</v>
      </c>
      <c r="X8" s="56" t="s">
        <v>210</v>
      </c>
      <c r="Y8" s="56" t="s">
        <v>210</v>
      </c>
      <c r="Z8" s="56" t="s">
        <v>210</v>
      </c>
      <c r="AA8" s="56" t="s">
        <v>210</v>
      </c>
      <c r="AB8" s="56" t="s">
        <v>210</v>
      </c>
      <c r="AC8" s="56" t="s">
        <v>210</v>
      </c>
      <c r="AD8" s="56" t="s">
        <v>210</v>
      </c>
      <c r="AE8" s="56" t="s">
        <v>210</v>
      </c>
      <c r="AF8" s="60" t="s">
        <v>210</v>
      </c>
      <c r="AG8" s="56" t="s">
        <v>210</v>
      </c>
      <c r="AH8" s="56" t="s">
        <v>210</v>
      </c>
      <c r="AI8" s="56" t="s">
        <v>210</v>
      </c>
      <c r="AJ8" s="56" t="s">
        <v>210</v>
      </c>
      <c r="AK8" s="56" t="s">
        <v>210</v>
      </c>
      <c r="AL8" s="56" t="s">
        <v>210</v>
      </c>
      <c r="AM8" s="56" t="s">
        <v>210</v>
      </c>
      <c r="AN8" s="56" t="s">
        <v>210</v>
      </c>
      <c r="AO8" s="56" t="s">
        <v>210</v>
      </c>
      <c r="AP8" s="98"/>
      <c r="AQ8" s="98"/>
      <c r="AR8" s="87"/>
      <c r="AS8" s="87"/>
      <c r="AT8" s="87"/>
      <c r="AU8" s="87"/>
      <c r="AV8" s="87"/>
      <c r="AW8" s="87"/>
      <c r="AX8" s="87"/>
      <c r="AY8" s="87"/>
      <c r="AZ8" s="87"/>
      <c r="BA8" s="87"/>
    </row>
    <row r="9" spans="1:53" ht="18.600000000000001" customHeight="1">
      <c r="A9" s="99" t="s">
        <v>194</v>
      </c>
      <c r="B9" s="85" t="s">
        <v>195</v>
      </c>
      <c r="C9" s="85" t="s">
        <v>195</v>
      </c>
      <c r="D9" s="85" t="s">
        <v>195</v>
      </c>
      <c r="E9" s="85" t="s">
        <v>195</v>
      </c>
      <c r="F9" s="85" t="s">
        <v>195</v>
      </c>
      <c r="G9" s="56" t="s">
        <v>191</v>
      </c>
      <c r="H9" s="56" t="s">
        <v>191</v>
      </c>
      <c r="I9" s="56" t="s">
        <v>191</v>
      </c>
      <c r="J9" s="56" t="s">
        <v>191</v>
      </c>
      <c r="K9" s="56" t="s">
        <v>191</v>
      </c>
      <c r="L9" s="56" t="s">
        <v>191</v>
      </c>
      <c r="M9" s="56" t="s">
        <v>191</v>
      </c>
      <c r="N9" s="56" t="s">
        <v>191</v>
      </c>
      <c r="O9" s="56" t="s">
        <v>191</v>
      </c>
      <c r="P9" s="56" t="s">
        <v>191</v>
      </c>
      <c r="Q9" s="56" t="s">
        <v>191</v>
      </c>
      <c r="R9" s="56" t="s">
        <v>191</v>
      </c>
      <c r="S9" s="86" t="s">
        <v>192</v>
      </c>
      <c r="T9" s="86" t="s">
        <v>192</v>
      </c>
      <c r="U9" s="86" t="s">
        <v>191</v>
      </c>
      <c r="V9" s="88" t="s">
        <v>191</v>
      </c>
      <c r="W9" s="56" t="s">
        <v>191</v>
      </c>
      <c r="X9" s="86" t="s">
        <v>191</v>
      </c>
      <c r="Y9" s="86" t="s">
        <v>191</v>
      </c>
      <c r="Z9" s="86" t="s">
        <v>191</v>
      </c>
      <c r="AA9" s="56" t="s">
        <v>191</v>
      </c>
      <c r="AB9" s="86" t="s">
        <v>191</v>
      </c>
      <c r="AC9" s="86" t="s">
        <v>191</v>
      </c>
      <c r="AD9" s="86" t="s">
        <v>191</v>
      </c>
      <c r="AE9" s="56" t="s">
        <v>191</v>
      </c>
      <c r="AF9" s="88" t="s">
        <v>191</v>
      </c>
      <c r="AG9" s="86" t="s">
        <v>191</v>
      </c>
      <c r="AH9" s="86" t="s">
        <v>191</v>
      </c>
      <c r="AI9" s="56" t="s">
        <v>191</v>
      </c>
      <c r="AJ9" s="56" t="s">
        <v>191</v>
      </c>
      <c r="AK9" s="86" t="s">
        <v>195</v>
      </c>
      <c r="AL9" s="86" t="s">
        <v>195</v>
      </c>
      <c r="AM9" s="86" t="s">
        <v>195</v>
      </c>
      <c r="AN9" s="86" t="s">
        <v>195</v>
      </c>
      <c r="AO9" s="58" t="s">
        <v>191</v>
      </c>
      <c r="AP9" s="88" t="s">
        <v>193</v>
      </c>
      <c r="AQ9" s="88" t="s">
        <v>191</v>
      </c>
      <c r="AR9" s="97" t="s">
        <v>196</v>
      </c>
      <c r="AS9" s="86" t="s">
        <v>192</v>
      </c>
      <c r="AT9" s="86" t="s">
        <v>192</v>
      </c>
      <c r="AU9" s="86" t="s">
        <v>192</v>
      </c>
      <c r="AV9" s="86" t="s">
        <v>192</v>
      </c>
      <c r="AW9" s="86" t="s">
        <v>192</v>
      </c>
      <c r="AX9" s="86" t="s">
        <v>192</v>
      </c>
      <c r="AY9" s="86" t="s">
        <v>192</v>
      </c>
      <c r="AZ9" s="86" t="s">
        <v>192</v>
      </c>
      <c r="BA9" s="86" t="s">
        <v>192</v>
      </c>
    </row>
    <row r="10" spans="1:53" ht="16.95" customHeight="1">
      <c r="A10" s="99"/>
      <c r="B10" s="85"/>
      <c r="C10" s="85"/>
      <c r="D10" s="85"/>
      <c r="E10" s="85"/>
      <c r="F10" s="85"/>
      <c r="G10" s="56" t="s">
        <v>210</v>
      </c>
      <c r="H10" s="56" t="s">
        <v>210</v>
      </c>
      <c r="I10" s="56" t="s">
        <v>210</v>
      </c>
      <c r="J10" s="56" t="s">
        <v>210</v>
      </c>
      <c r="K10" s="56" t="s">
        <v>210</v>
      </c>
      <c r="L10" s="56" t="s">
        <v>210</v>
      </c>
      <c r="M10" s="56" t="s">
        <v>210</v>
      </c>
      <c r="N10" s="56" t="s">
        <v>210</v>
      </c>
      <c r="O10" s="56" t="s">
        <v>210</v>
      </c>
      <c r="P10" s="56" t="s">
        <v>210</v>
      </c>
      <c r="Q10" s="56" t="s">
        <v>210</v>
      </c>
      <c r="R10" s="56" t="s">
        <v>210</v>
      </c>
      <c r="S10" s="87"/>
      <c r="T10" s="87"/>
      <c r="U10" s="87"/>
      <c r="V10" s="89"/>
      <c r="W10" s="56" t="s">
        <v>210</v>
      </c>
      <c r="X10" s="87"/>
      <c r="Y10" s="87"/>
      <c r="Z10" s="87"/>
      <c r="AA10" s="56" t="s">
        <v>210</v>
      </c>
      <c r="AB10" s="87"/>
      <c r="AC10" s="87"/>
      <c r="AD10" s="87"/>
      <c r="AE10" s="56" t="s">
        <v>210</v>
      </c>
      <c r="AF10" s="89"/>
      <c r="AG10" s="87"/>
      <c r="AH10" s="87"/>
      <c r="AI10" s="56" t="s">
        <v>210</v>
      </c>
      <c r="AJ10" s="56" t="s">
        <v>210</v>
      </c>
      <c r="AK10" s="87"/>
      <c r="AL10" s="87"/>
      <c r="AM10" s="87"/>
      <c r="AN10" s="87"/>
      <c r="AO10" s="56" t="s">
        <v>210</v>
      </c>
      <c r="AP10" s="89"/>
      <c r="AQ10" s="89"/>
      <c r="AR10" s="98"/>
      <c r="AS10" s="87"/>
      <c r="AT10" s="87"/>
      <c r="AU10" s="87"/>
      <c r="AV10" s="87"/>
      <c r="AW10" s="87"/>
      <c r="AX10" s="87"/>
      <c r="AY10" s="87"/>
      <c r="AZ10" s="87"/>
      <c r="BA10" s="87"/>
    </row>
    <row r="11" spans="1:53" ht="18" customHeight="1">
      <c r="A11" s="99" t="s">
        <v>197</v>
      </c>
      <c r="B11" s="85" t="s">
        <v>195</v>
      </c>
      <c r="C11" s="85" t="s">
        <v>195</v>
      </c>
      <c r="D11" s="85" t="s">
        <v>195</v>
      </c>
      <c r="E11" s="85" t="s">
        <v>195</v>
      </c>
      <c r="F11" s="85" t="s">
        <v>195</v>
      </c>
      <c r="G11" s="85" t="s">
        <v>195</v>
      </c>
      <c r="H11" s="85" t="s">
        <v>195</v>
      </c>
      <c r="I11" s="85" t="s">
        <v>195</v>
      </c>
      <c r="J11" s="85" t="s">
        <v>195</v>
      </c>
      <c r="K11" s="56" t="s">
        <v>191</v>
      </c>
      <c r="L11" s="56" t="s">
        <v>191</v>
      </c>
      <c r="M11" s="56" t="s">
        <v>191</v>
      </c>
      <c r="N11" s="56" t="s">
        <v>191</v>
      </c>
      <c r="O11" s="56" t="s">
        <v>191</v>
      </c>
      <c r="P11" s="56" t="s">
        <v>191</v>
      </c>
      <c r="Q11" s="56" t="s">
        <v>191</v>
      </c>
      <c r="R11" s="56" t="s">
        <v>191</v>
      </c>
      <c r="S11" s="86" t="s">
        <v>192</v>
      </c>
      <c r="T11" s="86" t="s">
        <v>192</v>
      </c>
      <c r="U11" s="56" t="s">
        <v>191</v>
      </c>
      <c r="V11" s="60" t="s">
        <v>191</v>
      </c>
      <c r="W11" s="56" t="s">
        <v>191</v>
      </c>
      <c r="X11" s="56" t="s">
        <v>191</v>
      </c>
      <c r="Y11" s="56" t="s">
        <v>191</v>
      </c>
      <c r="Z11" s="56" t="s">
        <v>191</v>
      </c>
      <c r="AA11" s="56" t="s">
        <v>191</v>
      </c>
      <c r="AB11" s="56" t="s">
        <v>191</v>
      </c>
      <c r="AC11" s="56" t="s">
        <v>191</v>
      </c>
      <c r="AD11" s="56" t="s">
        <v>191</v>
      </c>
      <c r="AE11" s="56" t="s">
        <v>191</v>
      </c>
      <c r="AF11" s="60" t="s">
        <v>191</v>
      </c>
      <c r="AG11" s="56" t="s">
        <v>191</v>
      </c>
      <c r="AH11" s="56" t="s">
        <v>191</v>
      </c>
      <c r="AI11" s="85" t="s">
        <v>195</v>
      </c>
      <c r="AJ11" s="85" t="s">
        <v>195</v>
      </c>
      <c r="AK11" s="85" t="s">
        <v>195</v>
      </c>
      <c r="AL11" s="85" t="s">
        <v>195</v>
      </c>
      <c r="AM11" s="85" t="s">
        <v>195</v>
      </c>
      <c r="AN11" s="85" t="s">
        <v>195</v>
      </c>
      <c r="AO11" s="85" t="s">
        <v>195</v>
      </c>
      <c r="AP11" s="85" t="s">
        <v>195</v>
      </c>
      <c r="AQ11" s="88" t="s">
        <v>191</v>
      </c>
      <c r="AR11" s="97" t="s">
        <v>198</v>
      </c>
      <c r="AS11" s="86" t="s">
        <v>192</v>
      </c>
      <c r="AT11" s="86" t="s">
        <v>192</v>
      </c>
      <c r="AU11" s="86" t="s">
        <v>192</v>
      </c>
      <c r="AV11" s="86" t="s">
        <v>192</v>
      </c>
      <c r="AW11" s="86" t="s">
        <v>192</v>
      </c>
      <c r="AX11" s="86" t="s">
        <v>192</v>
      </c>
      <c r="AY11" s="86" t="s">
        <v>192</v>
      </c>
      <c r="AZ11" s="86" t="s">
        <v>192</v>
      </c>
      <c r="BA11" s="86" t="s">
        <v>192</v>
      </c>
    </row>
    <row r="12" spans="1:53" ht="16.2" customHeight="1">
      <c r="A12" s="99"/>
      <c r="B12" s="85"/>
      <c r="C12" s="85"/>
      <c r="D12" s="85"/>
      <c r="E12" s="85"/>
      <c r="F12" s="85"/>
      <c r="G12" s="85"/>
      <c r="H12" s="85"/>
      <c r="I12" s="85"/>
      <c r="J12" s="85"/>
      <c r="K12" s="56" t="s">
        <v>210</v>
      </c>
      <c r="L12" s="56" t="s">
        <v>210</v>
      </c>
      <c r="M12" s="56" t="s">
        <v>210</v>
      </c>
      <c r="N12" s="56" t="s">
        <v>210</v>
      </c>
      <c r="O12" s="56" t="s">
        <v>210</v>
      </c>
      <c r="P12" s="56" t="s">
        <v>210</v>
      </c>
      <c r="Q12" s="56" t="s">
        <v>210</v>
      </c>
      <c r="R12" s="56" t="s">
        <v>210</v>
      </c>
      <c r="S12" s="87"/>
      <c r="T12" s="87"/>
      <c r="U12" s="56" t="s">
        <v>210</v>
      </c>
      <c r="V12" s="60" t="s">
        <v>210</v>
      </c>
      <c r="W12" s="56" t="s">
        <v>210</v>
      </c>
      <c r="X12" s="56" t="s">
        <v>210</v>
      </c>
      <c r="Y12" s="56" t="s">
        <v>210</v>
      </c>
      <c r="Z12" s="56" t="s">
        <v>210</v>
      </c>
      <c r="AA12" s="56" t="s">
        <v>210</v>
      </c>
      <c r="AB12" s="56" t="s">
        <v>210</v>
      </c>
      <c r="AC12" s="56" t="s">
        <v>210</v>
      </c>
      <c r="AD12" s="56" t="s">
        <v>210</v>
      </c>
      <c r="AE12" s="56" t="s">
        <v>210</v>
      </c>
      <c r="AF12" s="60" t="s">
        <v>210</v>
      </c>
      <c r="AG12" s="56" t="s">
        <v>210</v>
      </c>
      <c r="AH12" s="56" t="s">
        <v>210</v>
      </c>
      <c r="AI12" s="85"/>
      <c r="AJ12" s="85"/>
      <c r="AK12" s="85"/>
      <c r="AL12" s="85"/>
      <c r="AM12" s="85"/>
      <c r="AN12" s="85"/>
      <c r="AO12" s="85"/>
      <c r="AP12" s="85"/>
      <c r="AQ12" s="89"/>
      <c r="AR12" s="98"/>
      <c r="AS12" s="87"/>
      <c r="AT12" s="87"/>
      <c r="AU12" s="87"/>
      <c r="AV12" s="87"/>
      <c r="AW12" s="87"/>
      <c r="AX12" s="87"/>
      <c r="AY12" s="87"/>
      <c r="AZ12" s="87"/>
      <c r="BA12" s="87"/>
    </row>
    <row r="13" spans="1:53">
      <c r="A13" s="26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</row>
    <row r="14" spans="1:53">
      <c r="A14" s="26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spans="1:53" ht="14.4" customHeight="1">
      <c r="A15" s="25" t="s">
        <v>177</v>
      </c>
      <c r="B15" s="103" t="s">
        <v>178</v>
      </c>
      <c r="C15" s="103"/>
      <c r="D15" s="103"/>
      <c r="E15" s="103"/>
      <c r="F15" s="103" t="s">
        <v>179</v>
      </c>
      <c r="G15" s="103"/>
      <c r="H15" s="103"/>
      <c r="I15" s="103"/>
      <c r="J15" s="103" t="s">
        <v>180</v>
      </c>
      <c r="K15" s="103"/>
      <c r="L15" s="103"/>
      <c r="M15" s="103"/>
      <c r="N15" s="103" t="s">
        <v>181</v>
      </c>
      <c r="O15" s="103"/>
      <c r="P15" s="103"/>
      <c r="Q15" s="103"/>
      <c r="R15" s="103"/>
      <c r="S15" s="102" t="s">
        <v>182</v>
      </c>
      <c r="T15" s="92"/>
      <c r="U15" s="92"/>
      <c r="V15" s="92"/>
      <c r="W15" s="102" t="s">
        <v>183</v>
      </c>
      <c r="X15" s="92"/>
      <c r="Y15" s="92"/>
      <c r="Z15" s="93"/>
      <c r="AA15" s="102" t="s">
        <v>184</v>
      </c>
      <c r="AB15" s="92"/>
      <c r="AC15" s="92"/>
      <c r="AD15" s="92"/>
      <c r="AE15" s="93"/>
      <c r="AF15" s="103" t="s">
        <v>185</v>
      </c>
      <c r="AG15" s="103"/>
      <c r="AH15" s="103"/>
      <c r="AI15" s="103"/>
      <c r="AJ15" s="102" t="s">
        <v>186</v>
      </c>
      <c r="AK15" s="92"/>
      <c r="AL15" s="92"/>
      <c r="AM15" s="93"/>
      <c r="AN15" s="92" t="s">
        <v>187</v>
      </c>
      <c r="AO15" s="92"/>
      <c r="AP15" s="92"/>
      <c r="AQ15" s="92"/>
      <c r="AR15" s="93"/>
      <c r="AS15" s="103" t="s">
        <v>188</v>
      </c>
      <c r="AT15" s="103"/>
      <c r="AU15" s="103"/>
      <c r="AV15" s="103"/>
      <c r="AW15" s="103" t="s">
        <v>189</v>
      </c>
      <c r="AX15" s="103"/>
      <c r="AY15" s="103"/>
      <c r="AZ15" s="103"/>
      <c r="BA15" s="103"/>
    </row>
    <row r="16" spans="1:53">
      <c r="A16" s="99" t="s">
        <v>190</v>
      </c>
      <c r="B16" s="86">
        <v>36</v>
      </c>
      <c r="C16" s="86">
        <v>36</v>
      </c>
      <c r="D16" s="86">
        <v>36</v>
      </c>
      <c r="E16" s="86">
        <v>36</v>
      </c>
      <c r="F16" s="86">
        <v>36</v>
      </c>
      <c r="G16" s="86">
        <v>36</v>
      </c>
      <c r="H16" s="86">
        <v>36</v>
      </c>
      <c r="I16" s="86">
        <v>36</v>
      </c>
      <c r="J16" s="86">
        <v>36</v>
      </c>
      <c r="K16" s="86">
        <v>36</v>
      </c>
      <c r="L16" s="86">
        <v>36</v>
      </c>
      <c r="M16" s="86">
        <v>36</v>
      </c>
      <c r="N16" s="86">
        <v>36</v>
      </c>
      <c r="O16" s="86">
        <v>36</v>
      </c>
      <c r="P16" s="86">
        <v>36</v>
      </c>
      <c r="Q16" s="86">
        <v>36</v>
      </c>
      <c r="R16" s="86">
        <v>36</v>
      </c>
      <c r="S16" s="86" t="s">
        <v>192</v>
      </c>
      <c r="T16" s="86" t="s">
        <v>192</v>
      </c>
      <c r="U16" s="56">
        <v>24</v>
      </c>
      <c r="V16" s="56">
        <v>24</v>
      </c>
      <c r="W16" s="56">
        <v>24</v>
      </c>
      <c r="X16" s="56">
        <v>24</v>
      </c>
      <c r="Y16" s="56">
        <v>24</v>
      </c>
      <c r="Z16" s="56">
        <v>24</v>
      </c>
      <c r="AA16" s="56">
        <v>24</v>
      </c>
      <c r="AB16" s="56">
        <v>24</v>
      </c>
      <c r="AC16" s="56">
        <v>24</v>
      </c>
      <c r="AD16" s="56">
        <v>24</v>
      </c>
      <c r="AE16" s="56">
        <v>24</v>
      </c>
      <c r="AF16" s="56">
        <v>24</v>
      </c>
      <c r="AG16" s="56">
        <v>24</v>
      </c>
      <c r="AH16" s="56">
        <v>24</v>
      </c>
      <c r="AI16" s="56">
        <v>24</v>
      </c>
      <c r="AJ16" s="56">
        <v>24</v>
      </c>
      <c r="AK16" s="56">
        <v>24</v>
      </c>
      <c r="AL16" s="56">
        <v>24</v>
      </c>
      <c r="AM16" s="56">
        <v>24</v>
      </c>
      <c r="AN16" s="56">
        <v>24</v>
      </c>
      <c r="AO16" s="56">
        <v>30</v>
      </c>
      <c r="AP16" s="97" t="s">
        <v>193</v>
      </c>
      <c r="AQ16" s="97" t="s">
        <v>193</v>
      </c>
      <c r="AR16" s="86">
        <v>36</v>
      </c>
      <c r="AS16" s="86" t="s">
        <v>192</v>
      </c>
      <c r="AT16" s="86" t="s">
        <v>192</v>
      </c>
      <c r="AU16" s="86" t="s">
        <v>192</v>
      </c>
      <c r="AV16" s="86" t="s">
        <v>192</v>
      </c>
      <c r="AW16" s="86" t="s">
        <v>192</v>
      </c>
      <c r="AX16" s="86" t="s">
        <v>192</v>
      </c>
      <c r="AY16" s="86" t="s">
        <v>192</v>
      </c>
      <c r="AZ16" s="86" t="s">
        <v>192</v>
      </c>
      <c r="BA16" s="86" t="s">
        <v>192</v>
      </c>
    </row>
    <row r="17" spans="1:53">
      <c r="A17" s="99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56">
        <v>12</v>
      </c>
      <c r="V17" s="56">
        <v>12</v>
      </c>
      <c r="W17" s="56">
        <v>12</v>
      </c>
      <c r="X17" s="56">
        <v>12</v>
      </c>
      <c r="Y17" s="56">
        <v>12</v>
      </c>
      <c r="Z17" s="56">
        <v>12</v>
      </c>
      <c r="AA17" s="56">
        <v>12</v>
      </c>
      <c r="AB17" s="56">
        <v>12</v>
      </c>
      <c r="AC17" s="56">
        <v>12</v>
      </c>
      <c r="AD17" s="56">
        <v>12</v>
      </c>
      <c r="AE17" s="56">
        <v>12</v>
      </c>
      <c r="AF17" s="56">
        <v>12</v>
      </c>
      <c r="AG17" s="56">
        <v>12</v>
      </c>
      <c r="AH17" s="56">
        <v>12</v>
      </c>
      <c r="AI17" s="56">
        <v>12</v>
      </c>
      <c r="AJ17" s="56">
        <v>12</v>
      </c>
      <c r="AK17" s="56">
        <v>12</v>
      </c>
      <c r="AL17" s="56">
        <v>12</v>
      </c>
      <c r="AM17" s="56">
        <v>12</v>
      </c>
      <c r="AN17" s="56">
        <v>12</v>
      </c>
      <c r="AO17" s="56">
        <v>6</v>
      </c>
      <c r="AP17" s="98"/>
      <c r="AQ17" s="98"/>
      <c r="AR17" s="87"/>
      <c r="AS17" s="87"/>
      <c r="AT17" s="87"/>
      <c r="AU17" s="87"/>
      <c r="AV17" s="87"/>
      <c r="AW17" s="87"/>
      <c r="AX17" s="87"/>
      <c r="AY17" s="87"/>
      <c r="AZ17" s="87"/>
      <c r="BA17" s="87"/>
    </row>
    <row r="18" spans="1:53">
      <c r="A18" s="100" t="s">
        <v>197</v>
      </c>
      <c r="B18" s="85">
        <v>36</v>
      </c>
      <c r="C18" s="85">
        <v>36</v>
      </c>
      <c r="D18" s="85">
        <v>36</v>
      </c>
      <c r="E18" s="85">
        <v>36</v>
      </c>
      <c r="F18" s="86">
        <v>36</v>
      </c>
      <c r="G18" s="56">
        <v>30</v>
      </c>
      <c r="H18" s="56">
        <v>30</v>
      </c>
      <c r="I18" s="56">
        <v>30</v>
      </c>
      <c r="J18" s="85">
        <v>36</v>
      </c>
      <c r="K18" s="56">
        <v>30</v>
      </c>
      <c r="L18" s="56">
        <v>30</v>
      </c>
      <c r="M18" s="56">
        <v>30</v>
      </c>
      <c r="N18" s="85">
        <v>36</v>
      </c>
      <c r="O18" s="56">
        <v>30</v>
      </c>
      <c r="P18" s="56">
        <v>30</v>
      </c>
      <c r="Q18" s="56">
        <v>30</v>
      </c>
      <c r="R18" s="56">
        <v>30</v>
      </c>
      <c r="S18" s="86" t="s">
        <v>192</v>
      </c>
      <c r="T18" s="86" t="s">
        <v>192</v>
      </c>
      <c r="U18" s="86">
        <v>36</v>
      </c>
      <c r="V18" s="56">
        <v>30</v>
      </c>
      <c r="W18" s="56">
        <v>30</v>
      </c>
      <c r="X18" s="86">
        <v>36</v>
      </c>
      <c r="Y18" s="86">
        <v>36</v>
      </c>
      <c r="Z18" s="56">
        <v>30</v>
      </c>
      <c r="AA18" s="56">
        <v>30</v>
      </c>
      <c r="AB18" s="86">
        <v>36</v>
      </c>
      <c r="AC18" s="86">
        <v>36</v>
      </c>
      <c r="AD18" s="86">
        <v>36</v>
      </c>
      <c r="AE18" s="56">
        <v>30</v>
      </c>
      <c r="AF18" s="86">
        <v>36</v>
      </c>
      <c r="AG18" s="86">
        <v>36</v>
      </c>
      <c r="AH18" s="86">
        <v>36</v>
      </c>
      <c r="AI18" s="56">
        <v>30</v>
      </c>
      <c r="AJ18" s="56">
        <v>30</v>
      </c>
      <c r="AK18" s="86">
        <v>36</v>
      </c>
      <c r="AL18" s="86">
        <v>36</v>
      </c>
      <c r="AM18" s="86">
        <v>36</v>
      </c>
      <c r="AN18" s="86">
        <v>36</v>
      </c>
      <c r="AO18" s="56">
        <v>20</v>
      </c>
      <c r="AP18" s="86" t="s">
        <v>193</v>
      </c>
      <c r="AQ18" s="86">
        <v>36</v>
      </c>
      <c r="AR18" s="86">
        <v>36</v>
      </c>
      <c r="AS18" s="86" t="s">
        <v>192</v>
      </c>
      <c r="AT18" s="86" t="s">
        <v>192</v>
      </c>
      <c r="AU18" s="86" t="s">
        <v>192</v>
      </c>
      <c r="AV18" s="86" t="s">
        <v>192</v>
      </c>
      <c r="AW18" s="86" t="s">
        <v>192</v>
      </c>
      <c r="AX18" s="86" t="s">
        <v>192</v>
      </c>
      <c r="AY18" s="86" t="s">
        <v>192</v>
      </c>
      <c r="AZ18" s="86" t="s">
        <v>192</v>
      </c>
      <c r="BA18" s="86" t="s">
        <v>192</v>
      </c>
    </row>
    <row r="19" spans="1:53">
      <c r="A19" s="101"/>
      <c r="B19" s="85"/>
      <c r="C19" s="85"/>
      <c r="D19" s="85"/>
      <c r="E19" s="85"/>
      <c r="F19" s="87"/>
      <c r="G19" s="56">
        <v>6</v>
      </c>
      <c r="H19" s="56">
        <v>6</v>
      </c>
      <c r="I19" s="56">
        <v>6</v>
      </c>
      <c r="J19" s="85"/>
      <c r="K19" s="56">
        <v>6</v>
      </c>
      <c r="L19" s="56">
        <v>6</v>
      </c>
      <c r="M19" s="56">
        <v>6</v>
      </c>
      <c r="N19" s="85"/>
      <c r="O19" s="56">
        <v>6</v>
      </c>
      <c r="P19" s="56">
        <v>6</v>
      </c>
      <c r="Q19" s="56">
        <v>6</v>
      </c>
      <c r="R19" s="56">
        <v>6</v>
      </c>
      <c r="S19" s="87"/>
      <c r="T19" s="87"/>
      <c r="U19" s="87"/>
      <c r="V19" s="56">
        <v>6</v>
      </c>
      <c r="W19" s="56">
        <v>6</v>
      </c>
      <c r="X19" s="87"/>
      <c r="Y19" s="87"/>
      <c r="Z19" s="56">
        <v>6</v>
      </c>
      <c r="AA19" s="56">
        <v>6</v>
      </c>
      <c r="AB19" s="87"/>
      <c r="AC19" s="87"/>
      <c r="AD19" s="87"/>
      <c r="AE19" s="56">
        <v>6</v>
      </c>
      <c r="AF19" s="87"/>
      <c r="AG19" s="87"/>
      <c r="AH19" s="87"/>
      <c r="AI19" s="56">
        <v>6</v>
      </c>
      <c r="AJ19" s="56">
        <v>6</v>
      </c>
      <c r="AK19" s="87"/>
      <c r="AL19" s="87"/>
      <c r="AM19" s="87"/>
      <c r="AN19" s="87"/>
      <c r="AO19" s="56">
        <v>10</v>
      </c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</row>
    <row r="20" spans="1:53">
      <c r="A20" s="99" t="s">
        <v>197</v>
      </c>
      <c r="B20" s="85">
        <v>36</v>
      </c>
      <c r="C20" s="85">
        <v>36</v>
      </c>
      <c r="D20" s="85">
        <v>36</v>
      </c>
      <c r="E20" s="85">
        <v>36</v>
      </c>
      <c r="F20" s="85">
        <v>36</v>
      </c>
      <c r="G20" s="85">
        <v>36</v>
      </c>
      <c r="H20" s="85">
        <v>36</v>
      </c>
      <c r="I20" s="85">
        <v>36</v>
      </c>
      <c r="J20" s="85">
        <v>36</v>
      </c>
      <c r="K20" s="56">
        <v>30</v>
      </c>
      <c r="L20" s="56">
        <v>30</v>
      </c>
      <c r="M20" s="56">
        <v>30</v>
      </c>
      <c r="N20" s="56">
        <v>30</v>
      </c>
      <c r="O20" s="56">
        <v>30</v>
      </c>
      <c r="P20" s="56">
        <v>30</v>
      </c>
      <c r="Q20" s="56">
        <v>30</v>
      </c>
      <c r="R20" s="56">
        <v>30</v>
      </c>
      <c r="S20" s="86" t="s">
        <v>192</v>
      </c>
      <c r="T20" s="86" t="s">
        <v>192</v>
      </c>
      <c r="U20" s="56">
        <v>30</v>
      </c>
      <c r="V20" s="56">
        <v>30</v>
      </c>
      <c r="W20" s="56">
        <v>30</v>
      </c>
      <c r="X20" s="56">
        <v>30</v>
      </c>
      <c r="Y20" s="56">
        <v>30</v>
      </c>
      <c r="Z20" s="56">
        <v>30</v>
      </c>
      <c r="AA20" s="56">
        <v>24</v>
      </c>
      <c r="AB20" s="56">
        <v>24</v>
      </c>
      <c r="AC20" s="56">
        <v>24</v>
      </c>
      <c r="AD20" s="56">
        <v>24</v>
      </c>
      <c r="AE20" s="56">
        <v>24</v>
      </c>
      <c r="AF20" s="56">
        <v>24</v>
      </c>
      <c r="AG20" s="56">
        <v>24</v>
      </c>
      <c r="AH20" s="56">
        <v>24</v>
      </c>
      <c r="AI20" s="86">
        <v>36</v>
      </c>
      <c r="AJ20" s="85">
        <v>36</v>
      </c>
      <c r="AK20" s="85">
        <v>36</v>
      </c>
      <c r="AL20" s="85">
        <v>36</v>
      </c>
      <c r="AM20" s="85">
        <v>36</v>
      </c>
      <c r="AN20" s="85">
        <v>36</v>
      </c>
      <c r="AO20" s="85">
        <v>36</v>
      </c>
      <c r="AP20" s="85">
        <v>36</v>
      </c>
      <c r="AQ20" s="86">
        <v>36</v>
      </c>
      <c r="AR20" s="97" t="s">
        <v>198</v>
      </c>
      <c r="AS20" s="86" t="s">
        <v>199</v>
      </c>
      <c r="AT20" s="86" t="s">
        <v>199</v>
      </c>
      <c r="AU20" s="86" t="s">
        <v>199</v>
      </c>
      <c r="AV20" s="86" t="s">
        <v>199</v>
      </c>
      <c r="AW20" s="86" t="s">
        <v>199</v>
      </c>
      <c r="AX20" s="86" t="s">
        <v>199</v>
      </c>
      <c r="AY20" s="86" t="s">
        <v>199</v>
      </c>
      <c r="AZ20" s="86" t="s">
        <v>199</v>
      </c>
      <c r="BA20" s="86" t="s">
        <v>199</v>
      </c>
    </row>
    <row r="21" spans="1:53">
      <c r="A21" s="99"/>
      <c r="B21" s="85"/>
      <c r="C21" s="85"/>
      <c r="D21" s="85"/>
      <c r="E21" s="85"/>
      <c r="F21" s="85"/>
      <c r="G21" s="85"/>
      <c r="H21" s="85"/>
      <c r="I21" s="85"/>
      <c r="J21" s="85"/>
      <c r="K21" s="56">
        <v>6</v>
      </c>
      <c r="L21" s="56">
        <v>6</v>
      </c>
      <c r="M21" s="56">
        <v>6</v>
      </c>
      <c r="N21" s="56">
        <v>6</v>
      </c>
      <c r="O21" s="56">
        <v>6</v>
      </c>
      <c r="P21" s="56">
        <v>6</v>
      </c>
      <c r="Q21" s="56">
        <v>6</v>
      </c>
      <c r="R21" s="56">
        <v>6</v>
      </c>
      <c r="S21" s="87"/>
      <c r="T21" s="87"/>
      <c r="U21" s="56">
        <v>6</v>
      </c>
      <c r="V21" s="56">
        <v>6</v>
      </c>
      <c r="W21" s="56">
        <v>6</v>
      </c>
      <c r="X21" s="56">
        <v>6</v>
      </c>
      <c r="Y21" s="56">
        <v>6</v>
      </c>
      <c r="Z21" s="56">
        <v>6</v>
      </c>
      <c r="AA21" s="56">
        <v>12</v>
      </c>
      <c r="AB21" s="56">
        <v>12</v>
      </c>
      <c r="AC21" s="56">
        <v>12</v>
      </c>
      <c r="AD21" s="56">
        <v>12</v>
      </c>
      <c r="AE21" s="56">
        <v>12</v>
      </c>
      <c r="AF21" s="56">
        <v>12</v>
      </c>
      <c r="AG21" s="56">
        <v>12</v>
      </c>
      <c r="AH21" s="56">
        <v>12</v>
      </c>
      <c r="AI21" s="87"/>
      <c r="AJ21" s="85"/>
      <c r="AK21" s="85"/>
      <c r="AL21" s="85"/>
      <c r="AM21" s="85"/>
      <c r="AN21" s="85"/>
      <c r="AO21" s="85"/>
      <c r="AP21" s="85"/>
      <c r="AQ21" s="87"/>
      <c r="AR21" s="98"/>
      <c r="AS21" s="87"/>
      <c r="AT21" s="87"/>
      <c r="AU21" s="87"/>
      <c r="AV21" s="87"/>
      <c r="AW21" s="87"/>
      <c r="AX21" s="87"/>
      <c r="AY21" s="87"/>
      <c r="AZ21" s="87"/>
      <c r="BA21" s="87"/>
    </row>
    <row r="22" spans="1:53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</row>
    <row r="23" spans="1:53">
      <c r="A23" s="96" t="s">
        <v>200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27"/>
      <c r="BA23" s="27"/>
    </row>
    <row r="24" spans="1:53">
      <c r="A24" s="90" t="s">
        <v>201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27"/>
      <c r="BA24" s="27"/>
    </row>
    <row r="25" spans="1:53">
      <c r="A25" s="91" t="s">
        <v>202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67"/>
      <c r="Y25" s="67"/>
      <c r="Z25" s="67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27"/>
      <c r="BA25" s="27"/>
    </row>
    <row r="26" spans="1:53">
      <c r="A26" s="71" t="s">
        <v>191</v>
      </c>
      <c r="B26" s="90" t="s">
        <v>203</v>
      </c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68"/>
      <c r="Y26" s="68"/>
      <c r="Z26" s="68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27"/>
      <c r="BA26" s="27"/>
    </row>
    <row r="27" spans="1:53" ht="14.4" customHeight="1">
      <c r="A27" s="71" t="s">
        <v>213</v>
      </c>
      <c r="B27" s="83" t="s">
        <v>211</v>
      </c>
      <c r="C27" s="84"/>
      <c r="D27" s="84"/>
      <c r="E27" s="84"/>
      <c r="F27" s="84"/>
      <c r="G27" s="84"/>
      <c r="H27" s="84"/>
      <c r="I27" s="84"/>
      <c r="J27" s="84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7"/>
      <c r="Z27" s="67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27"/>
      <c r="BA27" s="27"/>
    </row>
    <row r="28" spans="1:53" ht="14.4" customHeight="1">
      <c r="A28" s="72" t="s">
        <v>214</v>
      </c>
      <c r="B28" s="83" t="s">
        <v>212</v>
      </c>
      <c r="C28" s="84"/>
      <c r="D28" s="84"/>
      <c r="E28" s="84"/>
      <c r="F28" s="84"/>
      <c r="G28" s="84"/>
      <c r="H28" s="84"/>
      <c r="I28" s="84"/>
      <c r="J28" s="84"/>
      <c r="K28" s="84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27"/>
      <c r="BA28" s="27"/>
    </row>
    <row r="29" spans="1:53">
      <c r="A29" s="94" t="s">
        <v>204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</row>
    <row r="30" spans="1:53">
      <c r="A30" s="70" t="s">
        <v>205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9" t="s">
        <v>207</v>
      </c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</row>
    <row r="31" spans="1:53">
      <c r="A31" s="9" t="s">
        <v>209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 t="s">
        <v>208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</row>
    <row r="32" spans="1:5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</row>
    <row r="33" spans="1:5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</row>
  </sheetData>
  <mergeCells count="227">
    <mergeCell ref="AK9:AK10"/>
    <mergeCell ref="AK18:AK19"/>
    <mergeCell ref="AJ11:AJ12"/>
    <mergeCell ref="AK11:AK12"/>
    <mergeCell ref="AH9:AH10"/>
    <mergeCell ref="V9:V10"/>
    <mergeCell ref="X9:X10"/>
    <mergeCell ref="Y9:Y10"/>
    <mergeCell ref="Z9:Z10"/>
    <mergeCell ref="AB9:AB10"/>
    <mergeCell ref="AC9:AC10"/>
    <mergeCell ref="AA15:AE15"/>
    <mergeCell ref="AS5:AV5"/>
    <mergeCell ref="AW5:BA5"/>
    <mergeCell ref="B5:E5"/>
    <mergeCell ref="F5:I5"/>
    <mergeCell ref="J5:M5"/>
    <mergeCell ref="N5:R5"/>
    <mergeCell ref="AF5:AI5"/>
    <mergeCell ref="AS7:AS8"/>
    <mergeCell ref="M7:M8"/>
    <mergeCell ref="N7:N8"/>
    <mergeCell ref="O7:O8"/>
    <mergeCell ref="AZ7:AZ8"/>
    <mergeCell ref="S5:V5"/>
    <mergeCell ref="W5:Z5"/>
    <mergeCell ref="AA5:AE5"/>
    <mergeCell ref="AJ5:AM5"/>
    <mergeCell ref="AN5:AR5"/>
    <mergeCell ref="C7:C8"/>
    <mergeCell ref="D7:D8"/>
    <mergeCell ref="E7:E8"/>
    <mergeCell ref="F7:F8"/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AZ9:AZ10"/>
    <mergeCell ref="BA7:BA8"/>
    <mergeCell ref="A9:A10"/>
    <mergeCell ref="B9:B10"/>
    <mergeCell ref="C9:C10"/>
    <mergeCell ref="D9:D10"/>
    <mergeCell ref="E9:E10"/>
    <mergeCell ref="S9:S10"/>
    <mergeCell ref="T9:T10"/>
    <mergeCell ref="U9:U10"/>
    <mergeCell ref="AT7:AT8"/>
    <mergeCell ref="AU7:AU8"/>
    <mergeCell ref="AV7:AV8"/>
    <mergeCell ref="AW7:AW8"/>
    <mergeCell ref="AX7:AX8"/>
    <mergeCell ref="AY7:AY8"/>
    <mergeCell ref="S7:S8"/>
    <mergeCell ref="T7:T8"/>
    <mergeCell ref="AP7:AP8"/>
    <mergeCell ref="AQ7:AQ8"/>
    <mergeCell ref="AR7:AR8"/>
    <mergeCell ref="AG9:AG10"/>
    <mergeCell ref="A7:A8"/>
    <mergeCell ref="B7:B8"/>
    <mergeCell ref="AW11:AW12"/>
    <mergeCell ref="BA9:BA10"/>
    <mergeCell ref="A11:A12"/>
    <mergeCell ref="B11:B12"/>
    <mergeCell ref="C11:C12"/>
    <mergeCell ref="D11:D12"/>
    <mergeCell ref="E11:E12"/>
    <mergeCell ref="F11:F12"/>
    <mergeCell ref="AR9:AR10"/>
    <mergeCell ref="AS9:AS10"/>
    <mergeCell ref="AT9:AT10"/>
    <mergeCell ref="AU9:AU10"/>
    <mergeCell ref="AV9:AV10"/>
    <mergeCell ref="AW9:AW10"/>
    <mergeCell ref="AL9:AL10"/>
    <mergeCell ref="AM9:AM10"/>
    <mergeCell ref="AN9:AN10"/>
    <mergeCell ref="AP9:AP10"/>
    <mergeCell ref="AQ9:AQ10"/>
    <mergeCell ref="AD9:AD10"/>
    <mergeCell ref="AF9:AF10"/>
    <mergeCell ref="AI11:AI12"/>
    <mergeCell ref="AX9:AX10"/>
    <mergeCell ref="AY9:AY10"/>
    <mergeCell ref="AS15:AV15"/>
    <mergeCell ref="AW15:BA15"/>
    <mergeCell ref="B15:E15"/>
    <mergeCell ref="F15:I15"/>
    <mergeCell ref="J15:M15"/>
    <mergeCell ref="N15:R15"/>
    <mergeCell ref="AX11:AX12"/>
    <mergeCell ref="AY11:AY12"/>
    <mergeCell ref="AZ11:AZ12"/>
    <mergeCell ref="BA11:BA12"/>
    <mergeCell ref="AN11:AN12"/>
    <mergeCell ref="AO11:AO12"/>
    <mergeCell ref="AR11:AR12"/>
    <mergeCell ref="AS11:AS12"/>
    <mergeCell ref="AT11:AT12"/>
    <mergeCell ref="AU11:AU12"/>
    <mergeCell ref="AL11:AL12"/>
    <mergeCell ref="AM11:AM12"/>
    <mergeCell ref="G11:G12"/>
    <mergeCell ref="H11:H12"/>
    <mergeCell ref="I11:I12"/>
    <mergeCell ref="S11:S12"/>
    <mergeCell ref="AJ15:AM15"/>
    <mergeCell ref="AV11:AV12"/>
    <mergeCell ref="A16:A17"/>
    <mergeCell ref="B16:B17"/>
    <mergeCell ref="C16:C17"/>
    <mergeCell ref="D16:D17"/>
    <mergeCell ref="E16:E17"/>
    <mergeCell ref="F16:F17"/>
    <mergeCell ref="AF15:AI15"/>
    <mergeCell ref="P16:P17"/>
    <mergeCell ref="Q16:Q17"/>
    <mergeCell ref="R16:R17"/>
    <mergeCell ref="G16:G17"/>
    <mergeCell ref="H16:H17"/>
    <mergeCell ref="I16:I17"/>
    <mergeCell ref="J16:J17"/>
    <mergeCell ref="K16:K17"/>
    <mergeCell ref="L16:L17"/>
    <mergeCell ref="S15:V15"/>
    <mergeCell ref="W15:Z15"/>
    <mergeCell ref="AZ16:AZ17"/>
    <mergeCell ref="BA16:BA17"/>
    <mergeCell ref="A18:A19"/>
    <mergeCell ref="B18:B19"/>
    <mergeCell ref="C18:C19"/>
    <mergeCell ref="D18:D19"/>
    <mergeCell ref="E18:E19"/>
    <mergeCell ref="J18:J19"/>
    <mergeCell ref="N18:N19"/>
    <mergeCell ref="AT16:AT17"/>
    <mergeCell ref="AU16:AU17"/>
    <mergeCell ref="AV16:AV17"/>
    <mergeCell ref="AW16:AW17"/>
    <mergeCell ref="AX16:AX17"/>
    <mergeCell ref="AY16:AY17"/>
    <mergeCell ref="S16:S17"/>
    <mergeCell ref="T16:T17"/>
    <mergeCell ref="AP16:AP17"/>
    <mergeCell ref="AQ16:AQ17"/>
    <mergeCell ref="AR16:AR17"/>
    <mergeCell ref="AS16:AS17"/>
    <mergeCell ref="M16:M17"/>
    <mergeCell ref="N16:N17"/>
    <mergeCell ref="O16:O17"/>
    <mergeCell ref="BA18:BA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AU18:AU19"/>
    <mergeCell ref="AV18:AV19"/>
    <mergeCell ref="AW18:AW19"/>
    <mergeCell ref="AX18:AX19"/>
    <mergeCell ref="AY18:AY19"/>
    <mergeCell ref="AZ18:AZ19"/>
    <mergeCell ref="AP18:AP19"/>
    <mergeCell ref="AR18:AR19"/>
    <mergeCell ref="AS18:AS19"/>
    <mergeCell ref="AT18:AT19"/>
    <mergeCell ref="AH18:AH19"/>
    <mergeCell ref="AL18:AL19"/>
    <mergeCell ref="AQ18:AQ19"/>
    <mergeCell ref="A29:Z29"/>
    <mergeCell ref="F18:F19"/>
    <mergeCell ref="AY20:AY21"/>
    <mergeCell ref="AZ20:AZ21"/>
    <mergeCell ref="BA20:BA21"/>
    <mergeCell ref="A23:AB23"/>
    <mergeCell ref="A24:O24"/>
    <mergeCell ref="A25:W25"/>
    <mergeCell ref="AS20:AS21"/>
    <mergeCell ref="AT20:AT21"/>
    <mergeCell ref="AU20:AU21"/>
    <mergeCell ref="AV20:AV21"/>
    <mergeCell ref="AW20:AW21"/>
    <mergeCell ref="AX20:AX21"/>
    <mergeCell ref="AL20:AL21"/>
    <mergeCell ref="AM20:AM21"/>
    <mergeCell ref="AN20:AN21"/>
    <mergeCell ref="AO20:AO21"/>
    <mergeCell ref="AP20:AP21"/>
    <mergeCell ref="AR20:AR21"/>
    <mergeCell ref="S20:S21"/>
    <mergeCell ref="T20:T21"/>
    <mergeCell ref="AI20:AI21"/>
    <mergeCell ref="AJ20:AJ21"/>
    <mergeCell ref="B27:J27"/>
    <mergeCell ref="B28:K28"/>
    <mergeCell ref="F9:F10"/>
    <mergeCell ref="J20:J21"/>
    <mergeCell ref="J11:J12"/>
    <mergeCell ref="AP11:AP12"/>
    <mergeCell ref="AQ20:AQ21"/>
    <mergeCell ref="AQ11:AQ12"/>
    <mergeCell ref="B26:W26"/>
    <mergeCell ref="AK20:AK21"/>
    <mergeCell ref="AM18:AM19"/>
    <mergeCell ref="AN18:AN19"/>
    <mergeCell ref="AB18:AB19"/>
    <mergeCell ref="AC18:AC19"/>
    <mergeCell ref="AD18:AD19"/>
    <mergeCell ref="AF18:AF19"/>
    <mergeCell ref="AG18:AG19"/>
    <mergeCell ref="S18:S19"/>
    <mergeCell ref="T18:T19"/>
    <mergeCell ref="U18:U19"/>
    <mergeCell ref="X18:X19"/>
    <mergeCell ref="Y18:Y19"/>
    <mergeCell ref="T11:T12"/>
    <mergeCell ref="AN15:AR15"/>
  </mergeCells>
  <pageMargins left="0.2" right="0.2" top="0.54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O31"/>
  <sheetViews>
    <sheetView workbookViewId="0">
      <selection activeCell="O28" sqref="O28"/>
    </sheetView>
  </sheetViews>
  <sheetFormatPr defaultRowHeight="14.4"/>
  <cols>
    <col min="1" max="1" width="1.6640625" customWidth="1"/>
    <col min="2" max="2" width="6.33203125" customWidth="1"/>
    <col min="4" max="4" width="11.33203125" customWidth="1"/>
    <col min="6" max="6" width="9.6640625" customWidth="1"/>
    <col min="7" max="7" width="10.6640625" customWidth="1"/>
    <col min="8" max="8" width="8.5546875" customWidth="1"/>
    <col min="9" max="9" width="8.44140625" customWidth="1"/>
    <col min="12" max="12" width="10" customWidth="1"/>
    <col min="14" max="14" width="8.33203125" customWidth="1"/>
    <col min="15" max="15" width="11.109375" customWidth="1"/>
  </cols>
  <sheetData>
    <row r="1" spans="3:14" ht="15.6">
      <c r="C1" s="12"/>
      <c r="D1" s="126" t="s">
        <v>146</v>
      </c>
      <c r="E1" s="126"/>
      <c r="F1" s="126"/>
      <c r="G1" s="126"/>
      <c r="H1" s="126"/>
      <c r="I1" s="126"/>
      <c r="J1" s="126"/>
      <c r="K1" s="12"/>
    </row>
    <row r="2" spans="3:14" ht="15.6">
      <c r="C2" s="126" t="s">
        <v>1</v>
      </c>
      <c r="D2" s="126"/>
      <c r="E2" s="126"/>
      <c r="F2" s="126"/>
      <c r="G2" s="126"/>
      <c r="H2" s="126"/>
      <c r="I2" s="126"/>
      <c r="J2" s="126"/>
      <c r="K2" s="126"/>
    </row>
    <row r="3" spans="3:14" ht="15.6">
      <c r="C3" s="3" t="s">
        <v>27</v>
      </c>
      <c r="D3" s="3"/>
      <c r="E3" s="3"/>
      <c r="F3" s="3"/>
      <c r="G3" s="3"/>
      <c r="H3" s="3"/>
      <c r="I3" s="3"/>
      <c r="J3" s="3"/>
      <c r="K3" s="3"/>
      <c r="L3" s="4"/>
    </row>
    <row r="5" spans="3:14" ht="33" customHeight="1">
      <c r="E5" s="13"/>
      <c r="F5" s="14"/>
      <c r="G5" s="15"/>
      <c r="H5" s="131" t="s">
        <v>147</v>
      </c>
      <c r="I5" s="132"/>
      <c r="J5" s="133"/>
      <c r="N5" s="6"/>
    </row>
    <row r="6" spans="3:14" ht="15.6">
      <c r="E6" s="16"/>
      <c r="F6" s="11"/>
      <c r="G6" s="17"/>
      <c r="H6" s="18" t="s">
        <v>148</v>
      </c>
      <c r="I6" s="8" t="s">
        <v>149</v>
      </c>
      <c r="J6" s="8" t="s">
        <v>150</v>
      </c>
      <c r="N6" s="6"/>
    </row>
    <row r="7" spans="3:14" ht="15.6">
      <c r="E7" s="134" t="s">
        <v>151</v>
      </c>
      <c r="F7" s="135"/>
      <c r="G7" s="136"/>
      <c r="H7" s="19">
        <v>52</v>
      </c>
      <c r="I7" s="19">
        <f>I8+I10+I11+I13+I14+I15</f>
        <v>52</v>
      </c>
      <c r="J7" s="19">
        <v>43</v>
      </c>
      <c r="N7" s="6"/>
    </row>
    <row r="8" spans="3:14" ht="15.6">
      <c r="E8" s="130" t="s">
        <v>152</v>
      </c>
      <c r="F8" s="124"/>
      <c r="G8" s="125"/>
      <c r="H8" s="8">
        <v>17</v>
      </c>
      <c r="I8" s="8">
        <v>17</v>
      </c>
      <c r="J8" s="8">
        <v>17</v>
      </c>
      <c r="N8" s="6"/>
    </row>
    <row r="9" spans="3:14" ht="15.6">
      <c r="E9" s="127" t="s">
        <v>153</v>
      </c>
      <c r="F9" s="128"/>
      <c r="G9" s="129"/>
      <c r="H9" s="8"/>
      <c r="I9" s="8">
        <v>5</v>
      </c>
      <c r="J9" s="8">
        <v>9</v>
      </c>
      <c r="N9" s="6"/>
    </row>
    <row r="10" spans="3:14" ht="15.6">
      <c r="E10" s="123" t="s">
        <v>154</v>
      </c>
      <c r="F10" s="124"/>
      <c r="G10" s="125"/>
      <c r="H10" s="8">
        <v>2</v>
      </c>
      <c r="I10" s="8">
        <v>2</v>
      </c>
      <c r="J10" s="8">
        <v>2</v>
      </c>
      <c r="N10" s="6"/>
    </row>
    <row r="11" spans="3:14" ht="15.6">
      <c r="E11" s="130" t="s">
        <v>155</v>
      </c>
      <c r="F11" s="124"/>
      <c r="G11" s="125"/>
      <c r="H11" s="8">
        <v>21</v>
      </c>
      <c r="I11" s="8">
        <v>22</v>
      </c>
      <c r="J11" s="8">
        <v>22</v>
      </c>
      <c r="N11" s="6"/>
    </row>
    <row r="12" spans="3:14" ht="15.6">
      <c r="E12" s="127" t="s">
        <v>153</v>
      </c>
      <c r="F12" s="128"/>
      <c r="G12" s="129"/>
      <c r="H12" s="8" t="s">
        <v>156</v>
      </c>
      <c r="I12" s="8">
        <v>4</v>
      </c>
      <c r="J12" s="8">
        <v>8</v>
      </c>
      <c r="N12" s="6"/>
    </row>
    <row r="13" spans="3:14" ht="15.6">
      <c r="E13" s="123" t="s">
        <v>157</v>
      </c>
      <c r="F13" s="124"/>
      <c r="G13" s="125"/>
      <c r="H13" s="8">
        <v>2</v>
      </c>
      <c r="I13" s="8">
        <v>1</v>
      </c>
      <c r="J13" s="8">
        <v>1</v>
      </c>
      <c r="N13" s="6"/>
    </row>
    <row r="14" spans="3:14" ht="15.6">
      <c r="E14" s="123" t="s">
        <v>158</v>
      </c>
      <c r="F14" s="124"/>
      <c r="G14" s="125"/>
      <c r="H14" s="8">
        <v>1</v>
      </c>
      <c r="I14" s="8">
        <v>1</v>
      </c>
      <c r="J14" s="8">
        <v>1</v>
      </c>
      <c r="N14" s="6"/>
    </row>
    <row r="15" spans="3:14" ht="15.6">
      <c r="E15" s="123" t="s">
        <v>159</v>
      </c>
      <c r="F15" s="124"/>
      <c r="G15" s="125"/>
      <c r="H15" s="8">
        <v>9</v>
      </c>
      <c r="I15" s="8">
        <v>9</v>
      </c>
      <c r="J15" s="8" t="s">
        <v>156</v>
      </c>
      <c r="N15" s="6"/>
    </row>
    <row r="16" spans="3:14">
      <c r="N16" s="6"/>
    </row>
    <row r="17" spans="2:15">
      <c r="N17" s="6"/>
    </row>
    <row r="18" spans="2:15" ht="15.6">
      <c r="D18" s="126" t="s">
        <v>160</v>
      </c>
      <c r="E18" s="126"/>
      <c r="F18" s="126"/>
      <c r="G18" s="126"/>
      <c r="H18" s="126"/>
      <c r="I18" s="126"/>
      <c r="J18" s="126"/>
      <c r="K18" s="126"/>
      <c r="L18" s="126"/>
      <c r="M18" s="126"/>
      <c r="N18" s="20"/>
    </row>
    <row r="19" spans="2:15">
      <c r="D19" s="9"/>
      <c r="E19" s="9"/>
      <c r="F19" s="9"/>
      <c r="G19" s="9"/>
      <c r="H19" s="9"/>
      <c r="I19" s="9"/>
      <c r="J19" s="9"/>
      <c r="K19" s="9"/>
      <c r="L19" s="9"/>
      <c r="M19" s="9"/>
      <c r="N19" s="20"/>
    </row>
    <row r="20" spans="2:15" ht="14.4" customHeight="1">
      <c r="B20" s="107" t="s">
        <v>161</v>
      </c>
      <c r="C20" s="107" t="s">
        <v>162</v>
      </c>
      <c r="D20" s="120" t="s">
        <v>163</v>
      </c>
      <c r="E20" s="121"/>
      <c r="F20" s="121"/>
      <c r="G20" s="122"/>
      <c r="H20" s="107" t="s">
        <v>164</v>
      </c>
      <c r="I20" s="113" t="s">
        <v>165</v>
      </c>
      <c r="J20" s="116" t="s">
        <v>166</v>
      </c>
      <c r="K20" s="117"/>
      <c r="L20" s="107" t="s">
        <v>167</v>
      </c>
      <c r="M20" s="107" t="s">
        <v>124</v>
      </c>
      <c r="N20" s="107" t="s">
        <v>174</v>
      </c>
      <c r="O20" s="110" t="s">
        <v>175</v>
      </c>
    </row>
    <row r="21" spans="2:15" ht="14.4" customHeight="1">
      <c r="B21" s="108"/>
      <c r="C21" s="108"/>
      <c r="D21" s="107" t="s">
        <v>168</v>
      </c>
      <c r="E21" s="107" t="s">
        <v>169</v>
      </c>
      <c r="F21" s="107" t="s">
        <v>170</v>
      </c>
      <c r="G21" s="107" t="s">
        <v>171</v>
      </c>
      <c r="H21" s="108"/>
      <c r="I21" s="114"/>
      <c r="J21" s="118"/>
      <c r="K21" s="119"/>
      <c r="L21" s="108"/>
      <c r="M21" s="108"/>
      <c r="N21" s="108"/>
      <c r="O21" s="111"/>
    </row>
    <row r="22" spans="2:15" ht="63.75" customHeight="1">
      <c r="B22" s="109"/>
      <c r="C22" s="109"/>
      <c r="D22" s="109"/>
      <c r="E22" s="109"/>
      <c r="F22" s="109"/>
      <c r="G22" s="109"/>
      <c r="H22" s="109"/>
      <c r="I22" s="115"/>
      <c r="J22" s="30" t="s">
        <v>172</v>
      </c>
      <c r="K22" s="21" t="s">
        <v>153</v>
      </c>
      <c r="L22" s="109"/>
      <c r="M22" s="109"/>
      <c r="N22" s="109"/>
      <c r="O22" s="112"/>
    </row>
    <row r="23" spans="2:15">
      <c r="B23" s="30">
        <v>1</v>
      </c>
      <c r="C23" s="30">
        <v>52</v>
      </c>
      <c r="D23" s="30">
        <v>38</v>
      </c>
      <c r="E23" s="30">
        <v>1</v>
      </c>
      <c r="F23" s="30">
        <v>11</v>
      </c>
      <c r="G23" s="30">
        <v>2</v>
      </c>
      <c r="H23" s="30">
        <v>1655</v>
      </c>
      <c r="I23" s="30">
        <v>1134</v>
      </c>
      <c r="J23" s="30">
        <v>246</v>
      </c>
      <c r="K23" s="30" t="s">
        <v>156</v>
      </c>
      <c r="L23" s="30"/>
      <c r="M23" s="31">
        <v>100</v>
      </c>
      <c r="N23" s="31">
        <v>115</v>
      </c>
      <c r="O23" s="32">
        <v>60</v>
      </c>
    </row>
    <row r="24" spans="2:15">
      <c r="B24" s="30">
        <v>2</v>
      </c>
      <c r="C24" s="30">
        <v>52</v>
      </c>
      <c r="D24" s="30">
        <v>40</v>
      </c>
      <c r="E24" s="30">
        <v>1</v>
      </c>
      <c r="F24" s="30">
        <v>11</v>
      </c>
      <c r="G24" s="30">
        <v>1</v>
      </c>
      <c r="H24" s="30">
        <v>1655</v>
      </c>
      <c r="I24" s="30">
        <v>948</v>
      </c>
      <c r="J24" s="30">
        <v>436</v>
      </c>
      <c r="K24" s="30">
        <v>324</v>
      </c>
      <c r="L24" s="30"/>
      <c r="M24" s="31">
        <v>100</v>
      </c>
      <c r="N24" s="31">
        <v>115</v>
      </c>
      <c r="O24" s="32">
        <v>56</v>
      </c>
    </row>
    <row r="25" spans="2:15">
      <c r="B25" s="30">
        <v>3</v>
      </c>
      <c r="C25" s="30">
        <v>43</v>
      </c>
      <c r="D25" s="30">
        <v>39</v>
      </c>
      <c r="E25" s="30">
        <v>1</v>
      </c>
      <c r="F25" s="30">
        <v>2</v>
      </c>
      <c r="G25" s="30">
        <v>1</v>
      </c>
      <c r="H25" s="30">
        <v>1650</v>
      </c>
      <c r="I25" s="30">
        <v>582</v>
      </c>
      <c r="J25" s="30">
        <v>794</v>
      </c>
      <c r="K25" s="30">
        <v>612</v>
      </c>
      <c r="L25" s="30">
        <v>12</v>
      </c>
      <c r="M25" s="31">
        <v>100</v>
      </c>
      <c r="N25" s="31">
        <v>110</v>
      </c>
      <c r="O25" s="32">
        <v>64</v>
      </c>
    </row>
    <row r="26" spans="2:15">
      <c r="B26" s="22" t="s">
        <v>173</v>
      </c>
      <c r="C26" s="22">
        <v>147</v>
      </c>
      <c r="D26" s="23">
        <v>117</v>
      </c>
      <c r="E26" s="22">
        <v>3</v>
      </c>
      <c r="F26" s="22">
        <v>24</v>
      </c>
      <c r="G26" s="22">
        <v>3</v>
      </c>
      <c r="H26" s="33">
        <f>SUM(H23:H25)</f>
        <v>4960</v>
      </c>
      <c r="I26" s="22">
        <f>I23+I24+I25</f>
        <v>2664</v>
      </c>
      <c r="J26" s="22">
        <f>J23+J24+J25</f>
        <v>1476</v>
      </c>
      <c r="K26" s="22">
        <v>1116</v>
      </c>
      <c r="L26" s="22">
        <v>12</v>
      </c>
      <c r="M26" s="34">
        <f>SUM(M23:M25)</f>
        <v>300</v>
      </c>
      <c r="N26" s="34">
        <f>SUM(N23:N25)</f>
        <v>340</v>
      </c>
      <c r="O26" s="35">
        <f>SUM(O23:O25)</f>
        <v>180</v>
      </c>
    </row>
    <row r="27" spans="2:15">
      <c r="N27" s="6"/>
    </row>
    <row r="28" spans="2:15">
      <c r="N28" s="6"/>
    </row>
    <row r="29" spans="2:15">
      <c r="N29" s="6"/>
    </row>
    <row r="30" spans="2:15">
      <c r="N30" s="6"/>
    </row>
    <row r="31" spans="2:15">
      <c r="N31" s="6"/>
    </row>
  </sheetData>
  <mergeCells count="27">
    <mergeCell ref="D1:J1"/>
    <mergeCell ref="C2:K2"/>
    <mergeCell ref="H5:J5"/>
    <mergeCell ref="E7:G7"/>
    <mergeCell ref="E8:G8"/>
    <mergeCell ref="E15:G15"/>
    <mergeCell ref="D18:M18"/>
    <mergeCell ref="E9:G9"/>
    <mergeCell ref="E10:G10"/>
    <mergeCell ref="E11:G11"/>
    <mergeCell ref="E12:G12"/>
    <mergeCell ref="E13:G13"/>
    <mergeCell ref="E14:G14"/>
    <mergeCell ref="M20:M22"/>
    <mergeCell ref="N20:N22"/>
    <mergeCell ref="O20:O22"/>
    <mergeCell ref="B20:B22"/>
    <mergeCell ref="D21:D22"/>
    <mergeCell ref="E21:E22"/>
    <mergeCell ref="H20:H22"/>
    <mergeCell ref="I20:I22"/>
    <mergeCell ref="J20:K21"/>
    <mergeCell ref="L20:L22"/>
    <mergeCell ref="F21:F22"/>
    <mergeCell ref="G21:G22"/>
    <mergeCell ref="C20:C22"/>
    <mergeCell ref="D20:G20"/>
  </mergeCells>
  <pageMargins left="0.7" right="0.32" top="0.75" bottom="0.75" header="0.2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1"/>
  <sheetViews>
    <sheetView topLeftCell="A69" zoomScale="83" zoomScaleNormal="83" workbookViewId="0">
      <selection activeCell="R61" sqref="R61"/>
    </sheetView>
  </sheetViews>
  <sheetFormatPr defaultRowHeight="14.4"/>
  <cols>
    <col min="1" max="1" width="9.33203125" customWidth="1"/>
    <col min="2" max="2" width="25.44140625" customWidth="1"/>
    <col min="3" max="3" width="4.5546875" customWidth="1"/>
    <col min="4" max="4" width="4.33203125" customWidth="1"/>
    <col min="5" max="6" width="6.109375" customWidth="1"/>
    <col min="7" max="7" width="5.88671875" customWidth="1"/>
    <col min="8" max="8" width="6.6640625" customWidth="1"/>
    <col min="9" max="9" width="7" customWidth="1"/>
    <col min="10" max="10" width="6.109375" customWidth="1"/>
    <col min="11" max="11" width="5.109375" customWidth="1"/>
    <col min="12" max="12" width="4.88671875" customWidth="1"/>
    <col min="13" max="13" width="6.109375" customWidth="1"/>
    <col min="14" max="15" width="4.6640625" customWidth="1"/>
    <col min="16" max="16" width="6" customWidth="1"/>
    <col min="17" max="18" width="4.6640625" customWidth="1"/>
    <col min="19" max="19" width="7" customWidth="1"/>
  </cols>
  <sheetData>
    <row r="1" spans="1:19" ht="15.6">
      <c r="D1" s="126" t="s">
        <v>0</v>
      </c>
      <c r="E1" s="126"/>
      <c r="F1" s="126"/>
      <c r="G1" s="126"/>
      <c r="H1" s="126"/>
      <c r="I1" s="126"/>
      <c r="J1" s="126"/>
      <c r="K1" s="126"/>
    </row>
    <row r="2" spans="1:19" ht="15.6">
      <c r="C2" s="126" t="s">
        <v>1</v>
      </c>
      <c r="D2" s="126"/>
      <c r="E2" s="126"/>
      <c r="F2" s="126"/>
      <c r="G2" s="126"/>
      <c r="H2" s="126"/>
      <c r="I2" s="126"/>
      <c r="J2" s="126"/>
      <c r="K2" s="126"/>
    </row>
    <row r="3" spans="1:19" ht="15.6">
      <c r="C3" s="3" t="s">
        <v>27</v>
      </c>
      <c r="D3" s="3"/>
      <c r="E3" s="3"/>
      <c r="F3" s="3"/>
      <c r="G3" s="3"/>
      <c r="H3" s="3"/>
      <c r="I3" s="3"/>
      <c r="J3" s="3"/>
      <c r="K3" s="3"/>
    </row>
    <row r="5" spans="1:19" ht="15.6">
      <c r="I5" s="1" t="s">
        <v>2</v>
      </c>
      <c r="J5" s="2"/>
      <c r="K5" s="2"/>
      <c r="L5" s="2"/>
      <c r="M5" s="2"/>
      <c r="N5" s="2"/>
      <c r="O5" s="2"/>
      <c r="P5" s="2"/>
    </row>
    <row r="6" spans="1:19" ht="15.6">
      <c r="I6" s="1" t="s">
        <v>3</v>
      </c>
      <c r="J6" s="2"/>
      <c r="K6" s="2"/>
      <c r="L6" s="2"/>
      <c r="M6" s="2"/>
      <c r="N6" s="2"/>
      <c r="O6" s="2"/>
      <c r="P6" s="2"/>
    </row>
    <row r="7" spans="1:19" ht="15.6">
      <c r="I7" s="2" t="s">
        <v>4</v>
      </c>
      <c r="J7" s="2"/>
      <c r="K7" s="2"/>
      <c r="L7" s="2"/>
      <c r="M7" s="2"/>
      <c r="N7" s="2"/>
      <c r="O7" s="2"/>
      <c r="P7" s="2"/>
    </row>
    <row r="8" spans="1:19" ht="9.75" customHeight="1"/>
    <row r="9" spans="1:19" ht="15.6">
      <c r="A9" s="137" t="s">
        <v>5</v>
      </c>
      <c r="B9" s="143" t="s">
        <v>6</v>
      </c>
      <c r="C9" s="139" t="s">
        <v>7</v>
      </c>
      <c r="D9" s="140"/>
      <c r="E9" s="140"/>
      <c r="F9" s="141"/>
      <c r="G9" s="146" t="s">
        <v>8</v>
      </c>
      <c r="H9" s="147"/>
      <c r="I9" s="147"/>
      <c r="J9" s="148"/>
      <c r="K9" s="139" t="s">
        <v>9</v>
      </c>
      <c r="L9" s="140"/>
      <c r="M9" s="140"/>
      <c r="N9" s="140"/>
      <c r="O9" s="140"/>
      <c r="P9" s="140"/>
      <c r="Q9" s="140"/>
      <c r="R9" s="140"/>
      <c r="S9" s="141"/>
    </row>
    <row r="10" spans="1:19" ht="15.6">
      <c r="A10" s="142"/>
      <c r="B10" s="144"/>
      <c r="C10" s="149" t="s">
        <v>10</v>
      </c>
      <c r="D10" s="149" t="s">
        <v>11</v>
      </c>
      <c r="E10" s="137" t="s">
        <v>12</v>
      </c>
      <c r="F10" s="137" t="s">
        <v>13</v>
      </c>
      <c r="G10" s="137" t="s">
        <v>14</v>
      </c>
      <c r="H10" s="137" t="s">
        <v>15</v>
      </c>
      <c r="I10" s="137" t="s">
        <v>16</v>
      </c>
      <c r="J10" s="137" t="s">
        <v>17</v>
      </c>
      <c r="K10" s="139" t="s">
        <v>18</v>
      </c>
      <c r="L10" s="141"/>
      <c r="M10" s="137" t="s">
        <v>140</v>
      </c>
      <c r="N10" s="139" t="s">
        <v>19</v>
      </c>
      <c r="O10" s="141"/>
      <c r="P10" s="137" t="s">
        <v>141</v>
      </c>
      <c r="Q10" s="139" t="s">
        <v>20</v>
      </c>
      <c r="R10" s="141"/>
      <c r="S10" s="137" t="s">
        <v>142</v>
      </c>
    </row>
    <row r="11" spans="1:19" ht="111" customHeight="1">
      <c r="A11" s="138"/>
      <c r="B11" s="145"/>
      <c r="C11" s="150"/>
      <c r="D11" s="150"/>
      <c r="E11" s="138"/>
      <c r="F11" s="138"/>
      <c r="G11" s="138"/>
      <c r="H11" s="138"/>
      <c r="I11" s="138"/>
      <c r="J11" s="138"/>
      <c r="K11" s="37" t="s">
        <v>21</v>
      </c>
      <c r="L11" s="37" t="s">
        <v>22</v>
      </c>
      <c r="M11" s="138"/>
      <c r="N11" s="37" t="s">
        <v>23</v>
      </c>
      <c r="O11" s="37" t="s">
        <v>24</v>
      </c>
      <c r="P11" s="138"/>
      <c r="Q11" s="37" t="s">
        <v>25</v>
      </c>
      <c r="R11" s="37" t="s">
        <v>26</v>
      </c>
      <c r="S11" s="138"/>
    </row>
    <row r="12" spans="1:19" ht="34.200000000000003" customHeight="1">
      <c r="A12" s="38" t="s">
        <v>38</v>
      </c>
      <c r="B12" s="39" t="s">
        <v>39</v>
      </c>
      <c r="C12" s="38"/>
      <c r="D12" s="38"/>
      <c r="E12" s="38"/>
      <c r="F12" s="38"/>
      <c r="G12" s="40">
        <f>G13+G14+G15+G16+G17+G18+G19+G20+G21+G22+G23+G24+G25+G26</f>
        <v>1448</v>
      </c>
      <c r="H12" s="40">
        <f>H13+H14+H15+H16+H17+H18+H19+H20+H21+H22+H23+H24+H25+H26</f>
        <v>1144</v>
      </c>
      <c r="I12" s="40">
        <f>I13+I14+I15+I16+I17+I18+I19+I20+I21+I22+I23+I24+I25+I26</f>
        <v>304</v>
      </c>
      <c r="J12" s="40"/>
      <c r="K12" s="40">
        <f t="shared" ref="K12:L12" si="0">K13+K14+K15+K16+K17+K18+K19+K20+K21+K22+K23+K24+K25+K26</f>
        <v>430</v>
      </c>
      <c r="L12" s="40">
        <f t="shared" si="0"/>
        <v>610</v>
      </c>
      <c r="M12" s="41">
        <f>M13+M14+M15+M16+M17+M18+M19+M20+M21+M22+M23+M24+M25+M26</f>
        <v>1040</v>
      </c>
      <c r="N12" s="42">
        <f>N13+N14+N15+N16+N17+N18+N19+N20+N21+N22+N23+N24+N25+N26</f>
        <v>202</v>
      </c>
      <c r="O12" s="42">
        <f>O13+O14+O15+O16+O17+O18+O19+O20+O21+O22+O23+O24+O25+O26</f>
        <v>196</v>
      </c>
      <c r="P12" s="41">
        <f>P13+P14+P15+P16+P17+P18+P19+P20+P21+P22+P23+P24+P25+P26</f>
        <v>408</v>
      </c>
      <c r="Q12" s="43"/>
      <c r="R12" s="43"/>
      <c r="S12" s="44"/>
    </row>
    <row r="13" spans="1:19" ht="31.2">
      <c r="A13" s="45" t="s">
        <v>40</v>
      </c>
      <c r="B13" s="47" t="s">
        <v>41</v>
      </c>
      <c r="C13" s="45" t="s">
        <v>42</v>
      </c>
      <c r="D13" s="45"/>
      <c r="E13" s="46">
        <v>2</v>
      </c>
      <c r="F13" s="45"/>
      <c r="G13" s="42">
        <v>160</v>
      </c>
      <c r="H13" s="42">
        <v>160</v>
      </c>
      <c r="I13" s="42"/>
      <c r="J13" s="42"/>
      <c r="K13" s="42">
        <v>70</v>
      </c>
      <c r="L13" s="42">
        <v>90</v>
      </c>
      <c r="M13" s="40">
        <v>160</v>
      </c>
      <c r="N13" s="42"/>
      <c r="O13" s="42"/>
      <c r="P13" s="40"/>
      <c r="Q13" s="46"/>
      <c r="R13" s="46"/>
      <c r="S13" s="46"/>
    </row>
    <row r="14" spans="1:19" ht="31.2">
      <c r="A14" s="45" t="s">
        <v>43</v>
      </c>
      <c r="B14" s="47" t="s">
        <v>44</v>
      </c>
      <c r="C14" s="45" t="s">
        <v>42</v>
      </c>
      <c r="D14" s="45"/>
      <c r="E14" s="46">
        <v>2</v>
      </c>
      <c r="F14" s="45"/>
      <c r="G14" s="42">
        <v>160</v>
      </c>
      <c r="H14" s="42">
        <v>160</v>
      </c>
      <c r="I14" s="42"/>
      <c r="J14" s="42"/>
      <c r="K14" s="42">
        <v>70</v>
      </c>
      <c r="L14" s="42">
        <v>90</v>
      </c>
      <c r="M14" s="40">
        <v>160</v>
      </c>
      <c r="N14" s="42"/>
      <c r="O14" s="42"/>
      <c r="P14" s="40"/>
      <c r="Q14" s="46"/>
      <c r="R14" s="46"/>
      <c r="S14" s="46"/>
    </row>
    <row r="15" spans="1:19" ht="15.6">
      <c r="A15" s="45" t="s">
        <v>45</v>
      </c>
      <c r="B15" s="47" t="s">
        <v>46</v>
      </c>
      <c r="C15" s="45"/>
      <c r="D15" s="45" t="s">
        <v>47</v>
      </c>
      <c r="E15" s="46">
        <v>2</v>
      </c>
      <c r="F15" s="45"/>
      <c r="G15" s="42">
        <v>72</v>
      </c>
      <c r="H15" s="42">
        <v>72</v>
      </c>
      <c r="I15" s="42"/>
      <c r="J15" s="42"/>
      <c r="K15" s="42">
        <v>30</v>
      </c>
      <c r="L15" s="42">
        <v>42</v>
      </c>
      <c r="M15" s="40">
        <v>72</v>
      </c>
      <c r="N15" s="42"/>
      <c r="O15" s="42"/>
      <c r="P15" s="40"/>
      <c r="Q15" s="46"/>
      <c r="R15" s="46"/>
      <c r="S15" s="46"/>
    </row>
    <row r="16" spans="1:19" ht="15.6">
      <c r="A16" s="45" t="s">
        <v>48</v>
      </c>
      <c r="B16" s="47" t="s">
        <v>49</v>
      </c>
      <c r="C16" s="45" t="s">
        <v>42</v>
      </c>
      <c r="D16" s="45"/>
      <c r="E16" s="46"/>
      <c r="F16" s="45"/>
      <c r="G16" s="42">
        <v>116</v>
      </c>
      <c r="H16" s="42">
        <v>116</v>
      </c>
      <c r="I16" s="42"/>
      <c r="J16" s="42"/>
      <c r="K16" s="42">
        <v>30</v>
      </c>
      <c r="L16" s="42">
        <v>40</v>
      </c>
      <c r="M16" s="40">
        <v>70</v>
      </c>
      <c r="N16" s="42">
        <v>46</v>
      </c>
      <c r="O16" s="42"/>
      <c r="P16" s="40">
        <v>46</v>
      </c>
      <c r="Q16" s="46"/>
      <c r="R16" s="46"/>
      <c r="S16" s="46"/>
    </row>
    <row r="17" spans="1:19" ht="15.6">
      <c r="A17" s="45" t="s">
        <v>50</v>
      </c>
      <c r="B17" s="47" t="s">
        <v>51</v>
      </c>
      <c r="C17" s="45"/>
      <c r="D17" s="45" t="s">
        <v>47</v>
      </c>
      <c r="E17" s="46"/>
      <c r="F17" s="45"/>
      <c r="G17" s="42">
        <v>52</v>
      </c>
      <c r="H17" s="42">
        <v>52</v>
      </c>
      <c r="I17" s="42"/>
      <c r="J17" s="42"/>
      <c r="K17" s="42">
        <v>20</v>
      </c>
      <c r="L17" s="42">
        <v>32</v>
      </c>
      <c r="M17" s="40">
        <v>52</v>
      </c>
      <c r="N17" s="42"/>
      <c r="O17" s="42"/>
      <c r="P17" s="40"/>
      <c r="Q17" s="46"/>
      <c r="R17" s="46"/>
      <c r="S17" s="46"/>
    </row>
    <row r="18" spans="1:19" ht="15.6">
      <c r="A18" s="45" t="s">
        <v>52</v>
      </c>
      <c r="B18" s="45" t="s">
        <v>53</v>
      </c>
      <c r="C18" s="45"/>
      <c r="D18" s="45" t="s">
        <v>47</v>
      </c>
      <c r="E18" s="46"/>
      <c r="F18" s="45"/>
      <c r="G18" s="42">
        <v>58</v>
      </c>
      <c r="H18" s="42">
        <v>58</v>
      </c>
      <c r="I18" s="42"/>
      <c r="J18" s="42"/>
      <c r="K18" s="42"/>
      <c r="L18" s="42"/>
      <c r="M18" s="40"/>
      <c r="N18" s="42"/>
      <c r="O18" s="42">
        <v>58</v>
      </c>
      <c r="P18" s="40">
        <v>58</v>
      </c>
      <c r="Q18" s="46"/>
      <c r="R18" s="46"/>
      <c r="S18" s="46"/>
    </row>
    <row r="19" spans="1:19" ht="15.6">
      <c r="A19" s="45" t="s">
        <v>54</v>
      </c>
      <c r="B19" s="45" t="s">
        <v>55</v>
      </c>
      <c r="C19" s="45" t="s">
        <v>42</v>
      </c>
      <c r="D19" s="45"/>
      <c r="E19" s="46">
        <v>2</v>
      </c>
      <c r="F19" s="45"/>
      <c r="G19" s="42">
        <v>144</v>
      </c>
      <c r="H19" s="42">
        <v>144</v>
      </c>
      <c r="I19" s="42"/>
      <c r="J19" s="42"/>
      <c r="K19" s="42">
        <v>60</v>
      </c>
      <c r="L19" s="42">
        <v>84</v>
      </c>
      <c r="M19" s="40">
        <v>144</v>
      </c>
      <c r="N19" s="42"/>
      <c r="O19" s="42"/>
      <c r="P19" s="40"/>
      <c r="Q19" s="46"/>
      <c r="R19" s="46"/>
      <c r="S19" s="46"/>
    </row>
    <row r="20" spans="1:19" ht="15.6">
      <c r="A20" s="45" t="s">
        <v>56</v>
      </c>
      <c r="B20" s="45" t="s">
        <v>57</v>
      </c>
      <c r="C20" s="45"/>
      <c r="D20" s="45" t="s">
        <v>47</v>
      </c>
      <c r="E20" s="46">
        <v>1</v>
      </c>
      <c r="F20" s="45"/>
      <c r="G20" s="42">
        <v>72</v>
      </c>
      <c r="H20" s="42">
        <v>40</v>
      </c>
      <c r="I20" s="42">
        <v>32</v>
      </c>
      <c r="J20" s="42"/>
      <c r="K20" s="42"/>
      <c r="L20" s="42"/>
      <c r="M20" s="40"/>
      <c r="N20" s="42">
        <v>30</v>
      </c>
      <c r="O20" s="42">
        <v>42</v>
      </c>
      <c r="P20" s="40">
        <v>72</v>
      </c>
      <c r="Q20" s="46"/>
      <c r="R20" s="46"/>
      <c r="S20" s="46"/>
    </row>
    <row r="21" spans="1:19" ht="15.6">
      <c r="A21" s="45" t="s">
        <v>58</v>
      </c>
      <c r="B21" s="45" t="s">
        <v>59</v>
      </c>
      <c r="C21" s="45"/>
      <c r="D21" s="45" t="s">
        <v>47</v>
      </c>
      <c r="E21" s="46">
        <v>2</v>
      </c>
      <c r="F21" s="45"/>
      <c r="G21" s="42">
        <v>156</v>
      </c>
      <c r="H21" s="42">
        <v>104</v>
      </c>
      <c r="I21" s="42">
        <v>52</v>
      </c>
      <c r="J21" s="42"/>
      <c r="K21" s="42">
        <v>60</v>
      </c>
      <c r="L21" s="42">
        <v>96</v>
      </c>
      <c r="M21" s="40">
        <v>156</v>
      </c>
      <c r="N21" s="42"/>
      <c r="O21" s="42"/>
      <c r="P21" s="40"/>
      <c r="Q21" s="46"/>
      <c r="R21" s="46"/>
      <c r="S21" s="46"/>
    </row>
    <row r="22" spans="1:19" ht="15.6">
      <c r="A22" s="45" t="s">
        <v>60</v>
      </c>
      <c r="B22" s="45" t="s">
        <v>61</v>
      </c>
      <c r="C22" s="45" t="s">
        <v>42</v>
      </c>
      <c r="D22" s="45"/>
      <c r="E22" s="46">
        <v>2</v>
      </c>
      <c r="F22" s="45"/>
      <c r="G22" s="42">
        <v>106</v>
      </c>
      <c r="H22" s="42">
        <v>86</v>
      </c>
      <c r="I22" s="42">
        <v>20</v>
      </c>
      <c r="J22" s="42"/>
      <c r="K22" s="42">
        <v>40</v>
      </c>
      <c r="L22" s="42">
        <v>66</v>
      </c>
      <c r="M22" s="40">
        <v>106</v>
      </c>
      <c r="N22" s="42"/>
      <c r="O22" s="42"/>
      <c r="P22" s="40"/>
      <c r="Q22" s="46"/>
      <c r="R22" s="46"/>
      <c r="S22" s="46"/>
    </row>
    <row r="23" spans="1:19" ht="15.6">
      <c r="A23" s="45" t="s">
        <v>62</v>
      </c>
      <c r="B23" s="45" t="s">
        <v>63</v>
      </c>
      <c r="C23" s="45"/>
      <c r="D23" s="45" t="s">
        <v>47</v>
      </c>
      <c r="E23" s="46"/>
      <c r="F23" s="45"/>
      <c r="G23" s="42">
        <v>56</v>
      </c>
      <c r="H23" s="42">
        <v>48</v>
      </c>
      <c r="I23" s="42">
        <v>8</v>
      </c>
      <c r="J23" s="42"/>
      <c r="K23" s="42"/>
      <c r="L23" s="42"/>
      <c r="M23" s="40"/>
      <c r="N23" s="42">
        <v>20</v>
      </c>
      <c r="O23" s="42">
        <v>36</v>
      </c>
      <c r="P23" s="40">
        <v>56</v>
      </c>
      <c r="Q23" s="46"/>
      <c r="R23" s="46"/>
      <c r="S23" s="46"/>
    </row>
    <row r="24" spans="1:19" ht="15.6">
      <c r="A24" s="45" t="s">
        <v>64</v>
      </c>
      <c r="B24" s="45" t="s">
        <v>65</v>
      </c>
      <c r="C24" s="45"/>
      <c r="D24" s="45" t="s">
        <v>47</v>
      </c>
      <c r="E24" s="46"/>
      <c r="F24" s="45"/>
      <c r="G24" s="42">
        <v>40</v>
      </c>
      <c r="H24" s="42">
        <v>40</v>
      </c>
      <c r="I24" s="42"/>
      <c r="J24" s="42"/>
      <c r="K24" s="42"/>
      <c r="L24" s="42"/>
      <c r="M24" s="40"/>
      <c r="N24" s="42">
        <v>20</v>
      </c>
      <c r="O24" s="42">
        <v>20</v>
      </c>
      <c r="P24" s="40">
        <v>40</v>
      </c>
      <c r="Q24" s="46"/>
      <c r="R24" s="46"/>
      <c r="S24" s="46"/>
    </row>
    <row r="25" spans="1:19" ht="33" customHeight="1">
      <c r="A25" s="45" t="s">
        <v>66</v>
      </c>
      <c r="B25" s="47" t="s">
        <v>67</v>
      </c>
      <c r="C25" s="45"/>
      <c r="D25" s="45" t="s">
        <v>47</v>
      </c>
      <c r="E25" s="46"/>
      <c r="F25" s="45"/>
      <c r="G25" s="42">
        <v>100</v>
      </c>
      <c r="H25" s="42">
        <v>64</v>
      </c>
      <c r="I25" s="42">
        <v>36</v>
      </c>
      <c r="J25" s="42"/>
      <c r="K25" s="42">
        <v>10</v>
      </c>
      <c r="L25" s="42">
        <v>20</v>
      </c>
      <c r="M25" s="40">
        <v>30</v>
      </c>
      <c r="N25" s="42">
        <v>30</v>
      </c>
      <c r="O25" s="42">
        <v>40</v>
      </c>
      <c r="P25" s="40">
        <v>70</v>
      </c>
      <c r="Q25" s="46"/>
      <c r="R25" s="46"/>
      <c r="S25" s="46"/>
    </row>
    <row r="26" spans="1:19" ht="15.6">
      <c r="A26" s="45" t="s">
        <v>68</v>
      </c>
      <c r="B26" s="45" t="s">
        <v>69</v>
      </c>
      <c r="C26" s="45"/>
      <c r="D26" s="45" t="s">
        <v>47</v>
      </c>
      <c r="E26" s="46"/>
      <c r="F26" s="45"/>
      <c r="G26" s="42">
        <v>156</v>
      </c>
      <c r="H26" s="42"/>
      <c r="I26" s="42">
        <v>156</v>
      </c>
      <c r="J26" s="42"/>
      <c r="K26" s="42">
        <v>40</v>
      </c>
      <c r="L26" s="42">
        <v>50</v>
      </c>
      <c r="M26" s="40">
        <v>90</v>
      </c>
      <c r="N26" s="42">
        <v>56</v>
      </c>
      <c r="O26" s="42"/>
      <c r="P26" s="40">
        <v>66</v>
      </c>
      <c r="Q26" s="46"/>
      <c r="R26" s="46"/>
      <c r="S26" s="46"/>
    </row>
    <row r="27" spans="1:19" ht="33" customHeight="1">
      <c r="A27" s="38" t="s">
        <v>70</v>
      </c>
      <c r="B27" s="39" t="s">
        <v>71</v>
      </c>
      <c r="C27" s="38"/>
      <c r="D27" s="38"/>
      <c r="E27" s="43"/>
      <c r="F27" s="38"/>
      <c r="G27" s="40">
        <f>G28+G29+G30</f>
        <v>284</v>
      </c>
      <c r="H27" s="40"/>
      <c r="I27" s="40">
        <f>I28+I29+I30</f>
        <v>284</v>
      </c>
      <c r="J27" s="40"/>
      <c r="K27" s="40"/>
      <c r="L27" s="40"/>
      <c r="M27" s="40"/>
      <c r="N27" s="42">
        <f>N28+N29+N30</f>
        <v>60</v>
      </c>
      <c r="O27" s="42">
        <f>O28+O29+O30</f>
        <v>134</v>
      </c>
      <c r="P27" s="40">
        <f>P28+P29+P30</f>
        <v>194</v>
      </c>
      <c r="Q27" s="42">
        <f t="shared" ref="Q27:S27" si="1">Q28+Q29+Q30</f>
        <v>30</v>
      </c>
      <c r="R27" s="42">
        <f t="shared" si="1"/>
        <v>60</v>
      </c>
      <c r="S27" s="40">
        <f t="shared" si="1"/>
        <v>90</v>
      </c>
    </row>
    <row r="28" spans="1:19" ht="33.6" customHeight="1">
      <c r="A28" s="45" t="s">
        <v>72</v>
      </c>
      <c r="B28" s="47" t="s">
        <v>73</v>
      </c>
      <c r="C28" s="45"/>
      <c r="D28" s="45" t="s">
        <v>47</v>
      </c>
      <c r="E28" s="46"/>
      <c r="F28" s="45"/>
      <c r="G28" s="42">
        <v>72</v>
      </c>
      <c r="H28" s="42"/>
      <c r="I28" s="42">
        <v>72</v>
      </c>
      <c r="J28" s="42"/>
      <c r="K28" s="42"/>
      <c r="L28" s="42"/>
      <c r="M28" s="42"/>
      <c r="N28" s="42">
        <v>30</v>
      </c>
      <c r="O28" s="42">
        <v>42</v>
      </c>
      <c r="P28" s="40">
        <v>72</v>
      </c>
      <c r="Q28" s="46"/>
      <c r="R28" s="46"/>
      <c r="S28" s="46"/>
    </row>
    <row r="29" spans="1:19" ht="31.95" customHeight="1">
      <c r="A29" s="45" t="s">
        <v>74</v>
      </c>
      <c r="B29" s="47" t="s">
        <v>75</v>
      </c>
      <c r="C29" s="45"/>
      <c r="D29" s="45" t="s">
        <v>47</v>
      </c>
      <c r="E29" s="46"/>
      <c r="F29" s="45"/>
      <c r="G29" s="42">
        <v>72</v>
      </c>
      <c r="H29" s="42"/>
      <c r="I29" s="42">
        <v>72</v>
      </c>
      <c r="J29" s="42"/>
      <c r="K29" s="42"/>
      <c r="L29" s="42"/>
      <c r="M29" s="42"/>
      <c r="N29" s="42">
        <v>30</v>
      </c>
      <c r="O29" s="42">
        <v>42</v>
      </c>
      <c r="P29" s="40">
        <v>72</v>
      </c>
      <c r="Q29" s="46"/>
      <c r="R29" s="46"/>
      <c r="S29" s="46"/>
    </row>
    <row r="30" spans="1:19" ht="15.6">
      <c r="A30" s="45" t="s">
        <v>76</v>
      </c>
      <c r="B30" s="45" t="s">
        <v>69</v>
      </c>
      <c r="C30" s="45" t="s">
        <v>42</v>
      </c>
      <c r="D30" s="45"/>
      <c r="E30" s="46"/>
      <c r="F30" s="45"/>
      <c r="G30" s="42">
        <v>140</v>
      </c>
      <c r="H30" s="42"/>
      <c r="I30" s="42">
        <v>140</v>
      </c>
      <c r="J30" s="42"/>
      <c r="K30" s="42"/>
      <c r="L30" s="42"/>
      <c r="M30" s="42"/>
      <c r="N30" s="42"/>
      <c r="O30" s="42">
        <v>50</v>
      </c>
      <c r="P30" s="40">
        <v>50</v>
      </c>
      <c r="Q30" s="46">
        <v>30</v>
      </c>
      <c r="R30" s="46">
        <v>60</v>
      </c>
      <c r="S30" s="43">
        <v>90</v>
      </c>
    </row>
    <row r="31" spans="1:19" ht="31.2">
      <c r="A31" s="38" t="s">
        <v>79</v>
      </c>
      <c r="B31" s="39" t="s">
        <v>80</v>
      </c>
      <c r="C31" s="38"/>
      <c r="D31" s="38"/>
      <c r="E31" s="43"/>
      <c r="F31" s="38"/>
      <c r="G31" s="38">
        <f>G32+G33+G34+G35+G36+G37</f>
        <v>256</v>
      </c>
      <c r="H31" s="38">
        <f t="shared" ref="H31:I31" si="2">H32+H33+H34+H35+H36+H37</f>
        <v>150</v>
      </c>
      <c r="I31" s="38">
        <f t="shared" si="2"/>
        <v>106</v>
      </c>
      <c r="J31" s="38"/>
      <c r="K31" s="38">
        <f t="shared" ref="K31:L31" si="3">K32+K33+K34+K35+K36+K37</f>
        <v>0</v>
      </c>
      <c r="L31" s="38">
        <f t="shared" si="3"/>
        <v>44</v>
      </c>
      <c r="M31" s="38">
        <f>M32+M33+M34+M35+M36+M37</f>
        <v>44</v>
      </c>
      <c r="N31" s="38"/>
      <c r="O31" s="38"/>
      <c r="P31" s="38">
        <f>P32+P33+P34+P35+P36+P37</f>
        <v>56</v>
      </c>
      <c r="Q31" s="45">
        <f t="shared" ref="Q31:S31" si="4">Q32+Q33+Q34+Q35+Q36+Q37</f>
        <v>156</v>
      </c>
      <c r="R31" s="38"/>
      <c r="S31" s="38">
        <f t="shared" si="4"/>
        <v>156</v>
      </c>
    </row>
    <row r="32" spans="1:19" ht="15.6">
      <c r="A32" s="45" t="s">
        <v>81</v>
      </c>
      <c r="B32" s="45" t="s">
        <v>82</v>
      </c>
      <c r="C32" s="45"/>
      <c r="D32" s="45" t="s">
        <v>47</v>
      </c>
      <c r="E32" s="46">
        <v>1</v>
      </c>
      <c r="F32" s="45"/>
      <c r="G32" s="45">
        <v>44</v>
      </c>
      <c r="H32" s="45">
        <v>4</v>
      </c>
      <c r="I32" s="45">
        <v>40</v>
      </c>
      <c r="J32" s="45"/>
      <c r="K32" s="45"/>
      <c r="L32" s="45">
        <v>44</v>
      </c>
      <c r="M32" s="38">
        <v>44</v>
      </c>
      <c r="N32" s="45"/>
      <c r="O32" s="45"/>
      <c r="P32" s="45"/>
      <c r="Q32" s="45"/>
      <c r="R32" s="45"/>
      <c r="S32" s="38"/>
    </row>
    <row r="33" spans="1:19" ht="67.2" customHeight="1">
      <c r="A33" s="42" t="s">
        <v>83</v>
      </c>
      <c r="B33" s="47" t="s">
        <v>84</v>
      </c>
      <c r="C33" s="45" t="s">
        <v>42</v>
      </c>
      <c r="D33" s="45"/>
      <c r="E33" s="46">
        <v>1</v>
      </c>
      <c r="F33" s="45"/>
      <c r="G33" s="45">
        <v>40</v>
      </c>
      <c r="H33" s="45">
        <v>24</v>
      </c>
      <c r="I33" s="45">
        <v>16</v>
      </c>
      <c r="J33" s="45"/>
      <c r="K33" s="45"/>
      <c r="L33" s="45"/>
      <c r="M33" s="38"/>
      <c r="N33" s="45"/>
      <c r="O33" s="45">
        <v>20</v>
      </c>
      <c r="P33" s="38">
        <v>20</v>
      </c>
      <c r="Q33" s="45">
        <v>20</v>
      </c>
      <c r="R33" s="45"/>
      <c r="S33" s="38">
        <v>20</v>
      </c>
    </row>
    <row r="34" spans="1:19" ht="63" customHeight="1">
      <c r="A34" s="42" t="s">
        <v>85</v>
      </c>
      <c r="B34" s="47" t="s">
        <v>86</v>
      </c>
      <c r="C34" s="45"/>
      <c r="D34" s="45" t="s">
        <v>47</v>
      </c>
      <c r="E34" s="46">
        <v>1</v>
      </c>
      <c r="F34" s="45"/>
      <c r="G34" s="45">
        <v>44</v>
      </c>
      <c r="H34" s="45">
        <v>30</v>
      </c>
      <c r="I34" s="45">
        <v>14</v>
      </c>
      <c r="J34" s="45"/>
      <c r="K34" s="45"/>
      <c r="L34" s="45"/>
      <c r="M34" s="38"/>
      <c r="N34" s="45"/>
      <c r="O34" s="45"/>
      <c r="P34" s="45"/>
      <c r="Q34" s="45">
        <v>44</v>
      </c>
      <c r="R34" s="45"/>
      <c r="S34" s="38">
        <v>44</v>
      </c>
    </row>
    <row r="35" spans="1:19" ht="31.2">
      <c r="A35" s="42" t="s">
        <v>85</v>
      </c>
      <c r="B35" s="47" t="s">
        <v>87</v>
      </c>
      <c r="C35" s="45"/>
      <c r="D35" s="45" t="s">
        <v>47</v>
      </c>
      <c r="E35" s="46">
        <v>1</v>
      </c>
      <c r="F35" s="45"/>
      <c r="G35" s="45">
        <v>36</v>
      </c>
      <c r="H35" s="45">
        <v>26</v>
      </c>
      <c r="I35" s="45">
        <v>10</v>
      </c>
      <c r="J35" s="45"/>
      <c r="K35" s="45"/>
      <c r="L35" s="45"/>
      <c r="M35" s="38"/>
      <c r="N35" s="45"/>
      <c r="O35" s="45">
        <v>36</v>
      </c>
      <c r="P35" s="38">
        <v>36</v>
      </c>
      <c r="Q35" s="45"/>
      <c r="R35" s="45"/>
      <c r="S35" s="38"/>
    </row>
    <row r="36" spans="1:19" ht="31.2">
      <c r="A36" s="42" t="s">
        <v>88</v>
      </c>
      <c r="B36" s="47" t="s">
        <v>89</v>
      </c>
      <c r="C36" s="45"/>
      <c r="D36" s="45" t="s">
        <v>47</v>
      </c>
      <c r="E36" s="46">
        <v>1</v>
      </c>
      <c r="F36" s="45"/>
      <c r="G36" s="45">
        <v>48</v>
      </c>
      <c r="H36" s="45">
        <v>36</v>
      </c>
      <c r="I36" s="45">
        <v>12</v>
      </c>
      <c r="J36" s="45"/>
      <c r="K36" s="45"/>
      <c r="L36" s="45"/>
      <c r="M36" s="38"/>
      <c r="N36" s="45"/>
      <c r="O36" s="45"/>
      <c r="P36" s="45"/>
      <c r="Q36" s="45">
        <v>48</v>
      </c>
      <c r="R36" s="45"/>
      <c r="S36" s="38">
        <v>48</v>
      </c>
    </row>
    <row r="37" spans="1:19" ht="31.2">
      <c r="A37" s="42" t="s">
        <v>90</v>
      </c>
      <c r="B37" s="47" t="s">
        <v>91</v>
      </c>
      <c r="C37" s="45"/>
      <c r="D37" s="45" t="s">
        <v>47</v>
      </c>
      <c r="E37" s="46">
        <v>1</v>
      </c>
      <c r="F37" s="45"/>
      <c r="G37" s="45">
        <v>44</v>
      </c>
      <c r="H37" s="45">
        <v>30</v>
      </c>
      <c r="I37" s="45">
        <v>14</v>
      </c>
      <c r="J37" s="45"/>
      <c r="K37" s="45"/>
      <c r="L37" s="45"/>
      <c r="M37" s="38"/>
      <c r="N37" s="45"/>
      <c r="O37" s="45"/>
      <c r="P37" s="45"/>
      <c r="Q37" s="45">
        <v>44</v>
      </c>
      <c r="R37" s="45"/>
      <c r="S37" s="38">
        <v>44</v>
      </c>
    </row>
    <row r="38" spans="1:19" ht="31.2">
      <c r="A38" s="40" t="s">
        <v>77</v>
      </c>
      <c r="B38" s="39" t="s">
        <v>78</v>
      </c>
      <c r="C38" s="38"/>
      <c r="D38" s="38"/>
      <c r="E38" s="43"/>
      <c r="F38" s="38"/>
      <c r="G38" s="38">
        <f>G39+G40+G41+G42+G43</f>
        <v>600</v>
      </c>
      <c r="H38" s="38">
        <f t="shared" ref="H38:I38" si="5">H39+H40+H41+H42+H43</f>
        <v>328</v>
      </c>
      <c r="I38" s="38">
        <f t="shared" si="5"/>
        <v>250</v>
      </c>
      <c r="J38" s="38">
        <f>J39+J40+J41+J42+J43</f>
        <v>20</v>
      </c>
      <c r="K38" s="38"/>
      <c r="L38" s="38"/>
      <c r="M38" s="38">
        <f>M39+M40+M41+M42+M43</f>
        <v>50</v>
      </c>
      <c r="N38" s="45">
        <f t="shared" ref="N38:O38" si="6">N39+N40+N41+N42+N43</f>
        <v>100</v>
      </c>
      <c r="O38" s="45">
        <f t="shared" si="6"/>
        <v>190</v>
      </c>
      <c r="P38" s="38">
        <f>P39+P40+P41+P42+P43</f>
        <v>290</v>
      </c>
      <c r="Q38" s="45">
        <f t="shared" ref="Q38:S38" si="7">Q39+Q40+Q41+Q42+Q43</f>
        <v>130</v>
      </c>
      <c r="R38" s="45">
        <f t="shared" si="7"/>
        <v>130</v>
      </c>
      <c r="S38" s="38">
        <f t="shared" si="7"/>
        <v>260</v>
      </c>
    </row>
    <row r="39" spans="1:19" ht="15.6">
      <c r="A39" s="42" t="s">
        <v>92</v>
      </c>
      <c r="B39" s="47" t="s">
        <v>93</v>
      </c>
      <c r="C39" s="45" t="s">
        <v>42</v>
      </c>
      <c r="D39" s="45"/>
      <c r="E39" s="46">
        <v>2</v>
      </c>
      <c r="F39" s="45"/>
      <c r="G39" s="45">
        <v>180</v>
      </c>
      <c r="H39" s="45">
        <v>90</v>
      </c>
      <c r="I39" s="45">
        <v>90</v>
      </c>
      <c r="J39" s="45"/>
      <c r="K39" s="45">
        <v>20</v>
      </c>
      <c r="L39" s="45">
        <v>30</v>
      </c>
      <c r="M39" s="38">
        <v>50</v>
      </c>
      <c r="N39" s="45">
        <v>20</v>
      </c>
      <c r="O39" s="45">
        <v>40</v>
      </c>
      <c r="P39" s="38">
        <v>60</v>
      </c>
      <c r="Q39" s="45">
        <v>30</v>
      </c>
      <c r="R39" s="45">
        <v>40</v>
      </c>
      <c r="S39" s="38">
        <v>70</v>
      </c>
    </row>
    <row r="40" spans="1:19" ht="46.8">
      <c r="A40" s="42" t="s">
        <v>94</v>
      </c>
      <c r="B40" s="47" t="s">
        <v>95</v>
      </c>
      <c r="C40" s="45" t="s">
        <v>42</v>
      </c>
      <c r="D40" s="45"/>
      <c r="E40" s="46">
        <v>2</v>
      </c>
      <c r="F40" s="45"/>
      <c r="G40" s="45">
        <v>150</v>
      </c>
      <c r="H40" s="45">
        <v>70</v>
      </c>
      <c r="I40" s="45">
        <v>80</v>
      </c>
      <c r="J40" s="45"/>
      <c r="K40" s="45"/>
      <c r="L40" s="45"/>
      <c r="M40" s="45"/>
      <c r="N40" s="45">
        <v>30</v>
      </c>
      <c r="O40" s="45">
        <v>40</v>
      </c>
      <c r="P40" s="38">
        <v>70</v>
      </c>
      <c r="Q40" s="45">
        <v>30</v>
      </c>
      <c r="R40" s="45">
        <v>50</v>
      </c>
      <c r="S40" s="38">
        <v>80</v>
      </c>
    </row>
    <row r="41" spans="1:19" ht="46.8">
      <c r="A41" s="42" t="s">
        <v>96</v>
      </c>
      <c r="B41" s="47" t="s">
        <v>97</v>
      </c>
      <c r="C41" s="45"/>
      <c r="D41" s="45" t="s">
        <v>47</v>
      </c>
      <c r="E41" s="46">
        <v>2</v>
      </c>
      <c r="F41" s="45"/>
      <c r="G41" s="45">
        <v>140</v>
      </c>
      <c r="H41" s="45">
        <v>80</v>
      </c>
      <c r="I41" s="45">
        <v>40</v>
      </c>
      <c r="J41" s="45">
        <v>20</v>
      </c>
      <c r="K41" s="45"/>
      <c r="L41" s="45"/>
      <c r="M41" s="45"/>
      <c r="N41" s="45">
        <v>30</v>
      </c>
      <c r="O41" s="45">
        <v>40</v>
      </c>
      <c r="P41" s="38">
        <v>70</v>
      </c>
      <c r="Q41" s="45">
        <v>30</v>
      </c>
      <c r="R41" s="45">
        <v>40</v>
      </c>
      <c r="S41" s="38">
        <v>70</v>
      </c>
    </row>
    <row r="42" spans="1:19" ht="31.2">
      <c r="A42" s="42" t="s">
        <v>98</v>
      </c>
      <c r="B42" s="47" t="s">
        <v>99</v>
      </c>
      <c r="C42" s="45"/>
      <c r="D42" s="45" t="s">
        <v>47</v>
      </c>
      <c r="E42" s="46">
        <v>1</v>
      </c>
      <c r="F42" s="45"/>
      <c r="G42" s="45">
        <v>70</v>
      </c>
      <c r="H42" s="45">
        <v>44</v>
      </c>
      <c r="I42" s="45">
        <v>24</v>
      </c>
      <c r="J42" s="45"/>
      <c r="K42" s="45"/>
      <c r="L42" s="45"/>
      <c r="M42" s="45"/>
      <c r="N42" s="45"/>
      <c r="O42" s="45">
        <v>30</v>
      </c>
      <c r="P42" s="38">
        <v>30</v>
      </c>
      <c r="Q42" s="45">
        <v>40</v>
      </c>
      <c r="R42" s="45"/>
      <c r="S42" s="38">
        <v>40</v>
      </c>
    </row>
    <row r="43" spans="1:19" ht="15.6">
      <c r="A43" s="42" t="s">
        <v>100</v>
      </c>
      <c r="B43" s="45" t="s">
        <v>101</v>
      </c>
      <c r="C43" s="45"/>
      <c r="D43" s="45" t="s">
        <v>47</v>
      </c>
      <c r="E43" s="46">
        <v>1</v>
      </c>
      <c r="F43" s="45"/>
      <c r="G43" s="45">
        <v>60</v>
      </c>
      <c r="H43" s="45">
        <v>44</v>
      </c>
      <c r="I43" s="45">
        <v>16</v>
      </c>
      <c r="J43" s="45"/>
      <c r="K43" s="45"/>
      <c r="L43" s="45"/>
      <c r="M43" s="45"/>
      <c r="N43" s="45">
        <v>20</v>
      </c>
      <c r="O43" s="45">
        <v>40</v>
      </c>
      <c r="P43" s="38">
        <v>60</v>
      </c>
      <c r="Q43" s="45"/>
      <c r="R43" s="45"/>
      <c r="S43" s="38"/>
    </row>
    <row r="44" spans="1:19" ht="62.4">
      <c r="A44" s="40" t="s">
        <v>102</v>
      </c>
      <c r="B44" s="39" t="s">
        <v>103</v>
      </c>
      <c r="C44" s="38"/>
      <c r="D44" s="38"/>
      <c r="E44" s="43"/>
      <c r="F44" s="38"/>
      <c r="G44" s="40">
        <f>G45+G46</f>
        <v>76</v>
      </c>
      <c r="H44" s="40">
        <f t="shared" ref="H44" si="8">H45+H46</f>
        <v>76</v>
      </c>
      <c r="I44" s="40"/>
      <c r="J44" s="40"/>
      <c r="K44" s="40"/>
      <c r="L44" s="40"/>
      <c r="M44" s="43">
        <f>M45+M46</f>
        <v>0</v>
      </c>
      <c r="N44" s="40"/>
      <c r="O44" s="40"/>
      <c r="P44" s="43">
        <f>P45+P46</f>
        <v>0</v>
      </c>
      <c r="Q44" s="43">
        <f>Q45+Q46</f>
        <v>50</v>
      </c>
      <c r="R44" s="43">
        <f>R45+R46</f>
        <v>26</v>
      </c>
      <c r="S44" s="43">
        <f>S45+S46</f>
        <v>76</v>
      </c>
    </row>
    <row r="45" spans="1:19" ht="15.6">
      <c r="A45" s="42" t="s">
        <v>104</v>
      </c>
      <c r="B45" s="45" t="s">
        <v>105</v>
      </c>
      <c r="C45" s="45"/>
      <c r="D45" s="45" t="s">
        <v>47</v>
      </c>
      <c r="E45" s="46"/>
      <c r="F45" s="45"/>
      <c r="G45" s="42">
        <v>46</v>
      </c>
      <c r="H45" s="42">
        <v>46</v>
      </c>
      <c r="I45" s="42"/>
      <c r="J45" s="42"/>
      <c r="K45" s="42"/>
      <c r="L45" s="42"/>
      <c r="M45" s="40"/>
      <c r="N45" s="45"/>
      <c r="O45" s="42"/>
      <c r="P45" s="40"/>
      <c r="Q45" s="46">
        <v>20</v>
      </c>
      <c r="R45" s="46">
        <v>26</v>
      </c>
      <c r="S45" s="46">
        <v>46</v>
      </c>
    </row>
    <row r="46" spans="1:19" ht="31.2">
      <c r="A46" s="42" t="s">
        <v>106</v>
      </c>
      <c r="B46" s="47" t="s">
        <v>107</v>
      </c>
      <c r="C46" s="45"/>
      <c r="D46" s="45" t="s">
        <v>47</v>
      </c>
      <c r="E46" s="46"/>
      <c r="F46" s="45"/>
      <c r="G46" s="42">
        <v>30</v>
      </c>
      <c r="H46" s="42">
        <v>30</v>
      </c>
      <c r="I46" s="42"/>
      <c r="J46" s="42"/>
      <c r="K46" s="42"/>
      <c r="L46" s="42"/>
      <c r="M46" s="40"/>
      <c r="N46" s="45"/>
      <c r="O46" s="42"/>
      <c r="P46" s="40"/>
      <c r="Q46" s="46">
        <v>30</v>
      </c>
      <c r="R46" s="46"/>
      <c r="S46" s="46">
        <v>30</v>
      </c>
    </row>
    <row r="47" spans="1:19" ht="31.2">
      <c r="A47" s="42"/>
      <c r="B47" s="39" t="s">
        <v>108</v>
      </c>
      <c r="C47" s="45"/>
      <c r="D47" s="45"/>
      <c r="E47" s="46"/>
      <c r="F47" s="45"/>
      <c r="G47" s="40">
        <f>G12+G27+G31+G38+G44</f>
        <v>2664</v>
      </c>
      <c r="H47" s="42"/>
      <c r="I47" s="42"/>
      <c r="J47" s="42"/>
      <c r="K47" s="42"/>
      <c r="L47" s="42"/>
      <c r="M47" s="40">
        <f>M12+M27+M31+M38+M44</f>
        <v>1134</v>
      </c>
      <c r="N47" s="45"/>
      <c r="O47" s="42"/>
      <c r="P47" s="40">
        <f>P12+P27+P31+P38+P44</f>
        <v>948</v>
      </c>
      <c r="Q47" s="46"/>
      <c r="R47" s="46"/>
      <c r="S47" s="40">
        <f>S12+S27+S31+S38+S44</f>
        <v>582</v>
      </c>
    </row>
    <row r="48" spans="1:19" ht="62.4">
      <c r="A48" s="53" t="s">
        <v>109</v>
      </c>
      <c r="B48" s="39" t="s">
        <v>110</v>
      </c>
      <c r="C48" s="38"/>
      <c r="D48" s="38"/>
      <c r="E48" s="43"/>
      <c r="F48" s="38"/>
      <c r="G48" s="40">
        <f>G49+G50</f>
        <v>1476</v>
      </c>
      <c r="H48" s="40"/>
      <c r="I48" s="40"/>
      <c r="J48" s="40"/>
      <c r="K48" s="40"/>
      <c r="L48" s="40"/>
      <c r="M48" s="40">
        <v>246</v>
      </c>
      <c r="N48" s="45"/>
      <c r="O48" s="40"/>
      <c r="P48" s="40">
        <f>P49+P50</f>
        <v>436</v>
      </c>
      <c r="Q48" s="43"/>
      <c r="R48" s="43"/>
      <c r="S48" s="40">
        <f>S49+S50</f>
        <v>794</v>
      </c>
    </row>
    <row r="49" spans="1:19" ht="15.6">
      <c r="A49" s="42" t="s">
        <v>111</v>
      </c>
      <c r="B49" s="45" t="s">
        <v>112</v>
      </c>
      <c r="C49" s="45"/>
      <c r="D49" s="45"/>
      <c r="E49" s="46"/>
      <c r="F49" s="45"/>
      <c r="G49" s="42">
        <v>864</v>
      </c>
      <c r="H49" s="42"/>
      <c r="I49" s="42"/>
      <c r="J49" s="42"/>
      <c r="K49" s="42"/>
      <c r="L49" s="42"/>
      <c r="M49" s="42">
        <v>246</v>
      </c>
      <c r="N49" s="45"/>
      <c r="O49" s="42"/>
      <c r="P49" s="42">
        <v>180</v>
      </c>
      <c r="Q49" s="46"/>
      <c r="R49" s="46"/>
      <c r="S49" s="46">
        <v>438</v>
      </c>
    </row>
    <row r="50" spans="1:19" ht="15.6">
      <c r="A50" s="42" t="s">
        <v>113</v>
      </c>
      <c r="B50" s="45" t="s">
        <v>114</v>
      </c>
      <c r="C50" s="45"/>
      <c r="D50" s="45"/>
      <c r="E50" s="46"/>
      <c r="F50" s="45"/>
      <c r="G50" s="42">
        <v>612</v>
      </c>
      <c r="H50" s="42"/>
      <c r="I50" s="42"/>
      <c r="J50" s="42"/>
      <c r="K50" s="42"/>
      <c r="L50" s="42"/>
      <c r="M50" s="40"/>
      <c r="N50" s="45"/>
      <c r="O50" s="42"/>
      <c r="P50" s="42">
        <v>256</v>
      </c>
      <c r="Q50" s="46"/>
      <c r="R50" s="46"/>
      <c r="S50" s="46">
        <v>356</v>
      </c>
    </row>
    <row r="51" spans="1:19" ht="31.2">
      <c r="A51" s="40" t="s">
        <v>115</v>
      </c>
      <c r="B51" s="39" t="s">
        <v>116</v>
      </c>
      <c r="C51" s="38"/>
      <c r="D51" s="38"/>
      <c r="E51" s="43"/>
      <c r="F51" s="38"/>
      <c r="G51" s="40">
        <v>144</v>
      </c>
      <c r="H51" s="40"/>
      <c r="I51" s="40"/>
      <c r="J51" s="40"/>
      <c r="K51" s="40"/>
      <c r="L51" s="40"/>
      <c r="M51" s="40">
        <v>60</v>
      </c>
      <c r="N51" s="45"/>
      <c r="O51" s="40"/>
      <c r="P51" s="40">
        <v>56</v>
      </c>
      <c r="Q51" s="43"/>
      <c r="R51" s="43"/>
      <c r="S51" s="43">
        <v>28</v>
      </c>
    </row>
    <row r="52" spans="1:19" ht="15.6">
      <c r="A52" s="40" t="s">
        <v>117</v>
      </c>
      <c r="B52" s="38" t="s">
        <v>118</v>
      </c>
      <c r="C52" s="38"/>
      <c r="D52" s="38"/>
      <c r="E52" s="43"/>
      <c r="F52" s="38"/>
      <c r="G52" s="40">
        <v>36</v>
      </c>
      <c r="H52" s="40"/>
      <c r="I52" s="40"/>
      <c r="J52" s="40"/>
      <c r="K52" s="40"/>
      <c r="L52" s="40"/>
      <c r="M52" s="48"/>
      <c r="N52" s="45"/>
      <c r="O52" s="42"/>
      <c r="P52" s="40"/>
      <c r="Q52" s="43"/>
      <c r="R52" s="43">
        <v>36</v>
      </c>
      <c r="S52" s="43">
        <v>36</v>
      </c>
    </row>
    <row r="53" spans="1:19" ht="15.6">
      <c r="A53" s="42" t="s">
        <v>119</v>
      </c>
      <c r="B53" s="45" t="s">
        <v>118</v>
      </c>
      <c r="C53" s="45"/>
      <c r="D53" s="45"/>
      <c r="E53" s="46"/>
      <c r="F53" s="45"/>
      <c r="G53" s="42">
        <v>24</v>
      </c>
      <c r="H53" s="42"/>
      <c r="I53" s="42"/>
      <c r="J53" s="42"/>
      <c r="K53" s="42"/>
      <c r="L53" s="42"/>
      <c r="M53" s="40"/>
      <c r="N53" s="45"/>
      <c r="O53" s="42"/>
      <c r="P53" s="42"/>
      <c r="Q53" s="46"/>
      <c r="R53" s="46">
        <v>24</v>
      </c>
      <c r="S53" s="46">
        <v>24</v>
      </c>
    </row>
    <row r="54" spans="1:19" ht="64.95" customHeight="1">
      <c r="A54" s="42" t="s">
        <v>120</v>
      </c>
      <c r="B54" s="47" t="s">
        <v>121</v>
      </c>
      <c r="C54" s="45"/>
      <c r="D54" s="45"/>
      <c r="E54" s="46"/>
      <c r="F54" s="45"/>
      <c r="G54" s="42">
        <v>12</v>
      </c>
      <c r="H54" s="42"/>
      <c r="I54" s="42"/>
      <c r="J54" s="42"/>
      <c r="K54" s="42"/>
      <c r="L54" s="42"/>
      <c r="M54" s="40"/>
      <c r="N54" s="45"/>
      <c r="O54" s="42"/>
      <c r="P54" s="42"/>
      <c r="Q54" s="46"/>
      <c r="R54" s="46">
        <v>12</v>
      </c>
      <c r="S54" s="46">
        <v>12</v>
      </c>
    </row>
    <row r="55" spans="1:19" ht="31.2">
      <c r="A55" s="42"/>
      <c r="B55" s="39" t="s">
        <v>122</v>
      </c>
      <c r="C55" s="45"/>
      <c r="D55" s="45"/>
      <c r="E55" s="46"/>
      <c r="F55" s="45"/>
      <c r="G55" s="40">
        <f>G47+G48+G51+G52</f>
        <v>4320</v>
      </c>
      <c r="H55" s="40"/>
      <c r="I55" s="40"/>
      <c r="J55" s="40"/>
      <c r="K55" s="40"/>
      <c r="L55" s="40"/>
      <c r="M55" s="40">
        <f>M47+M48+M51+M52</f>
        <v>1440</v>
      </c>
      <c r="N55" s="45"/>
      <c r="O55" s="40"/>
      <c r="P55" s="40">
        <f>P47+P48+P51+P52</f>
        <v>1440</v>
      </c>
      <c r="Q55" s="43"/>
      <c r="R55" s="43"/>
      <c r="S55" s="40">
        <f>S47+S48+S51+S52</f>
        <v>1440</v>
      </c>
    </row>
    <row r="56" spans="1:19" ht="15.6">
      <c r="A56" s="42"/>
      <c r="B56" s="45"/>
      <c r="C56" s="45"/>
      <c r="D56" s="45"/>
      <c r="E56" s="46"/>
      <c r="F56" s="45"/>
      <c r="G56" s="42"/>
      <c r="H56" s="42"/>
      <c r="I56" s="42"/>
      <c r="J56" s="42"/>
      <c r="K56" s="42"/>
      <c r="L56" s="42"/>
      <c r="M56" s="40"/>
      <c r="N56" s="45"/>
      <c r="O56" s="42"/>
      <c r="P56" s="42"/>
      <c r="Q56" s="46"/>
      <c r="R56" s="46"/>
      <c r="S56" s="46"/>
    </row>
    <row r="57" spans="1:19" ht="15.6">
      <c r="A57" s="40" t="s">
        <v>123</v>
      </c>
      <c r="B57" s="38" t="s">
        <v>124</v>
      </c>
      <c r="C57" s="38"/>
      <c r="D57" s="38"/>
      <c r="E57" s="43"/>
      <c r="F57" s="38"/>
      <c r="G57" s="40">
        <v>300</v>
      </c>
      <c r="H57" s="40"/>
      <c r="I57" s="40"/>
      <c r="J57" s="40"/>
      <c r="K57" s="40"/>
      <c r="L57" s="40"/>
      <c r="M57" s="40">
        <v>100</v>
      </c>
      <c r="N57" s="45"/>
      <c r="O57" s="40"/>
      <c r="P57" s="40">
        <v>100</v>
      </c>
      <c r="Q57" s="49"/>
      <c r="R57" s="49"/>
      <c r="S57" s="43">
        <v>100</v>
      </c>
    </row>
    <row r="58" spans="1:19" ht="31.2">
      <c r="A58" s="40" t="s">
        <v>125</v>
      </c>
      <c r="B58" s="39" t="s">
        <v>126</v>
      </c>
      <c r="C58" s="38"/>
      <c r="D58" s="38"/>
      <c r="E58" s="43"/>
      <c r="F58" s="38"/>
      <c r="G58" s="40">
        <v>340</v>
      </c>
      <c r="H58" s="40"/>
      <c r="I58" s="40"/>
      <c r="J58" s="40"/>
      <c r="K58" s="40"/>
      <c r="L58" s="40"/>
      <c r="M58" s="40">
        <f>M59+M60+M61+M62+M63+M64+M65+M66</f>
        <v>115</v>
      </c>
      <c r="N58" s="45"/>
      <c r="O58" s="40"/>
      <c r="P58" s="40">
        <f>P59+P60+P61+P62+P63+P64+P65+P66</f>
        <v>115</v>
      </c>
      <c r="Q58" s="43"/>
      <c r="R58" s="43"/>
      <c r="S58" s="40">
        <f>S59+S60+S61+S62+S63+S64+S65+S66+S67</f>
        <v>110</v>
      </c>
    </row>
    <row r="59" spans="1:19" ht="15.6">
      <c r="A59" s="42" t="s">
        <v>127</v>
      </c>
      <c r="B59" s="45" t="s">
        <v>128</v>
      </c>
      <c r="C59" s="45"/>
      <c r="D59" s="45"/>
      <c r="E59" s="46"/>
      <c r="F59" s="45"/>
      <c r="G59" s="42">
        <v>70</v>
      </c>
      <c r="H59" s="42"/>
      <c r="I59" s="42"/>
      <c r="J59" s="42"/>
      <c r="K59" s="42"/>
      <c r="L59" s="42"/>
      <c r="M59" s="42">
        <v>35</v>
      </c>
      <c r="N59" s="45"/>
      <c r="O59" s="42"/>
      <c r="P59" s="42">
        <v>35</v>
      </c>
      <c r="Q59" s="46"/>
      <c r="R59" s="46"/>
      <c r="S59" s="46"/>
    </row>
    <row r="60" spans="1:19" ht="15.6">
      <c r="A60" s="42" t="s">
        <v>129</v>
      </c>
      <c r="B60" s="45" t="s">
        <v>130</v>
      </c>
      <c r="C60" s="45"/>
      <c r="D60" s="45"/>
      <c r="E60" s="46"/>
      <c r="F60" s="45"/>
      <c r="G60" s="42">
        <v>40</v>
      </c>
      <c r="H60" s="42"/>
      <c r="I60" s="42"/>
      <c r="J60" s="42"/>
      <c r="K60" s="42"/>
      <c r="L60" s="42"/>
      <c r="M60" s="40"/>
      <c r="N60" s="45"/>
      <c r="O60" s="42"/>
      <c r="P60" s="42"/>
      <c r="Q60" s="46"/>
      <c r="R60" s="46"/>
      <c r="S60" s="46">
        <v>40</v>
      </c>
    </row>
    <row r="61" spans="1:19" ht="31.2">
      <c r="A61" s="42" t="s">
        <v>131</v>
      </c>
      <c r="B61" s="47" t="s">
        <v>132</v>
      </c>
      <c r="C61" s="45"/>
      <c r="D61" s="45"/>
      <c r="E61" s="46"/>
      <c r="F61" s="45"/>
      <c r="G61" s="42">
        <v>40</v>
      </c>
      <c r="H61" s="42"/>
      <c r="I61" s="42"/>
      <c r="J61" s="42"/>
      <c r="K61" s="42"/>
      <c r="L61" s="42"/>
      <c r="M61" s="40"/>
      <c r="N61" s="45"/>
      <c r="O61" s="42"/>
      <c r="P61" s="42">
        <v>40</v>
      </c>
      <c r="Q61" s="46"/>
      <c r="R61" s="46"/>
      <c r="S61" s="46"/>
    </row>
    <row r="62" spans="1:19" ht="46.8">
      <c r="A62" s="42" t="s">
        <v>133</v>
      </c>
      <c r="B62" s="47" t="s">
        <v>134</v>
      </c>
      <c r="C62" s="45"/>
      <c r="D62" s="45"/>
      <c r="E62" s="46"/>
      <c r="F62" s="45"/>
      <c r="G62" s="42">
        <v>30</v>
      </c>
      <c r="H62" s="42"/>
      <c r="I62" s="42"/>
      <c r="J62" s="42"/>
      <c r="K62" s="42"/>
      <c r="L62" s="42"/>
      <c r="M62" s="42">
        <v>30</v>
      </c>
      <c r="N62" s="45"/>
      <c r="O62" s="42"/>
      <c r="P62" s="42"/>
      <c r="Q62" s="46"/>
      <c r="R62" s="46"/>
      <c r="S62" s="46"/>
    </row>
    <row r="63" spans="1:19" ht="31.2">
      <c r="A63" s="42" t="s">
        <v>135</v>
      </c>
      <c r="B63" s="47" t="s">
        <v>143</v>
      </c>
      <c r="C63" s="45"/>
      <c r="D63" s="45"/>
      <c r="E63" s="46"/>
      <c r="F63" s="45"/>
      <c r="G63" s="42">
        <v>30</v>
      </c>
      <c r="H63" s="42"/>
      <c r="I63" s="42"/>
      <c r="J63" s="42"/>
      <c r="K63" s="42"/>
      <c r="L63" s="42"/>
      <c r="M63" s="40"/>
      <c r="N63" s="45"/>
      <c r="O63" s="42"/>
      <c r="P63" s="42">
        <v>30</v>
      </c>
      <c r="Q63" s="46"/>
      <c r="R63" s="46"/>
      <c r="S63" s="46"/>
    </row>
    <row r="64" spans="1:19" ht="31.2">
      <c r="A64" s="42" t="s">
        <v>137</v>
      </c>
      <c r="B64" s="47" t="s">
        <v>145</v>
      </c>
      <c r="C64" s="45"/>
      <c r="D64" s="45"/>
      <c r="E64" s="46"/>
      <c r="F64" s="45"/>
      <c r="G64" s="42">
        <v>50</v>
      </c>
      <c r="H64" s="42"/>
      <c r="I64" s="42"/>
      <c r="J64" s="42"/>
      <c r="K64" s="42"/>
      <c r="L64" s="42"/>
      <c r="M64" s="40"/>
      <c r="N64" s="45"/>
      <c r="O64" s="42"/>
      <c r="P64" s="42"/>
      <c r="Q64" s="46"/>
      <c r="R64" s="46"/>
      <c r="S64" s="46">
        <v>50</v>
      </c>
    </row>
    <row r="65" spans="1:21" ht="30" customHeight="1">
      <c r="A65" s="42" t="s">
        <v>137</v>
      </c>
      <c r="B65" s="47" t="s">
        <v>136</v>
      </c>
      <c r="C65" s="45"/>
      <c r="D65" s="45"/>
      <c r="E65" s="46"/>
      <c r="F65" s="45"/>
      <c r="G65" s="42">
        <v>30</v>
      </c>
      <c r="H65" s="42"/>
      <c r="I65" s="42"/>
      <c r="J65" s="42"/>
      <c r="K65" s="42"/>
      <c r="L65" s="42"/>
      <c r="M65" s="42">
        <v>20</v>
      </c>
      <c r="N65" s="45"/>
      <c r="O65" s="42"/>
      <c r="P65" s="42">
        <v>10</v>
      </c>
      <c r="Q65" s="46"/>
      <c r="R65" s="46"/>
      <c r="S65" s="42"/>
    </row>
    <row r="66" spans="1:21" ht="15.6">
      <c r="A66" s="42" t="s">
        <v>144</v>
      </c>
      <c r="B66" s="45" t="s">
        <v>138</v>
      </c>
      <c r="C66" s="45"/>
      <c r="D66" s="45"/>
      <c r="E66" s="46"/>
      <c r="F66" s="45"/>
      <c r="G66" s="42">
        <v>30</v>
      </c>
      <c r="H66" s="42"/>
      <c r="I66" s="42"/>
      <c r="J66" s="42"/>
      <c r="K66" s="42"/>
      <c r="L66" s="42"/>
      <c r="M66" s="42">
        <v>30</v>
      </c>
      <c r="N66" s="45"/>
      <c r="O66" s="42"/>
      <c r="P66" s="42"/>
      <c r="Q66" s="46"/>
      <c r="R66" s="46"/>
      <c r="S66" s="46"/>
    </row>
    <row r="67" spans="1:21" ht="46.8">
      <c r="A67" s="42" t="s">
        <v>144</v>
      </c>
      <c r="B67" s="47" t="s">
        <v>227</v>
      </c>
      <c r="C67" s="45"/>
      <c r="D67" s="45"/>
      <c r="E67" s="46"/>
      <c r="F67" s="45"/>
      <c r="G67" s="42">
        <v>20</v>
      </c>
      <c r="H67" s="42"/>
      <c r="I67" s="42"/>
      <c r="J67" s="42"/>
      <c r="K67" s="42"/>
      <c r="L67" s="42"/>
      <c r="M67" s="42"/>
      <c r="N67" s="45"/>
      <c r="O67" s="42"/>
      <c r="P67" s="42"/>
      <c r="Q67" s="46"/>
      <c r="R67" s="46"/>
      <c r="S67" s="46">
        <v>20</v>
      </c>
    </row>
    <row r="68" spans="1:21" ht="15.6">
      <c r="A68" s="45"/>
      <c r="B68" s="38" t="s">
        <v>139</v>
      </c>
      <c r="C68" s="38"/>
      <c r="D68" s="38"/>
      <c r="E68" s="43"/>
      <c r="F68" s="38"/>
      <c r="G68" s="40">
        <f>G55+G57+G58</f>
        <v>4960</v>
      </c>
      <c r="H68" s="40"/>
      <c r="I68" s="40"/>
      <c r="J68" s="40"/>
      <c r="K68" s="40"/>
      <c r="L68" s="40"/>
      <c r="M68" s="40">
        <f>M55+M57+M58</f>
        <v>1655</v>
      </c>
      <c r="N68" s="45"/>
      <c r="O68" s="40"/>
      <c r="P68" s="40">
        <f>P55+P57+P58</f>
        <v>1655</v>
      </c>
      <c r="Q68" s="43"/>
      <c r="R68" s="43"/>
      <c r="S68" s="40">
        <f>S55+S57+S58</f>
        <v>1650</v>
      </c>
    </row>
    <row r="69" spans="1:21"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1" ht="15.6">
      <c r="B70" s="50"/>
      <c r="C70" s="50"/>
      <c r="D70" s="50"/>
      <c r="E70" s="50"/>
      <c r="F70" s="50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2"/>
    </row>
    <row r="71" spans="1:21" ht="15.6">
      <c r="B71" s="50"/>
      <c r="C71" s="50"/>
      <c r="D71" s="50"/>
      <c r="E71" s="50"/>
      <c r="F71" s="50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2"/>
    </row>
    <row r="72" spans="1:21" ht="15.6">
      <c r="B72" s="50"/>
      <c r="C72" s="50"/>
      <c r="D72" s="50"/>
      <c r="E72" s="50"/>
      <c r="F72" s="50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2"/>
    </row>
    <row r="73" spans="1:21" ht="15.6">
      <c r="B73" s="50"/>
      <c r="C73" s="50"/>
      <c r="D73" s="50"/>
      <c r="E73" s="50"/>
      <c r="F73" s="50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2"/>
    </row>
    <row r="74" spans="1:21" ht="15.6"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1"/>
      <c r="M74" s="51"/>
      <c r="N74" s="51"/>
      <c r="O74" s="51"/>
      <c r="P74" s="51"/>
      <c r="Q74" s="51"/>
      <c r="R74" s="51"/>
      <c r="S74" s="51"/>
      <c r="T74" s="51"/>
      <c r="U74" s="52"/>
    </row>
    <row r="75" spans="1:21" ht="15.6"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1"/>
      <c r="M75" s="51"/>
      <c r="N75" s="51"/>
      <c r="O75" s="51"/>
      <c r="P75" s="51"/>
      <c r="Q75" s="51"/>
      <c r="R75" s="51"/>
      <c r="S75" s="51"/>
      <c r="T75" s="51"/>
      <c r="U75" s="52"/>
    </row>
    <row r="76" spans="1:21" ht="15.6"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1"/>
      <c r="M76" s="51"/>
      <c r="N76" s="51"/>
      <c r="O76" s="51"/>
      <c r="P76" s="51"/>
      <c r="Q76" s="51"/>
      <c r="R76" s="51"/>
      <c r="S76" s="51"/>
      <c r="T76" s="51"/>
      <c r="U76" s="52"/>
    </row>
    <row r="77" spans="1:21" ht="15.6"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1"/>
      <c r="M77" s="51"/>
      <c r="N77" s="51"/>
      <c r="O77" s="51"/>
      <c r="P77" s="51"/>
      <c r="Q77" s="51"/>
      <c r="R77" s="51"/>
      <c r="S77" s="51"/>
      <c r="T77" s="51"/>
      <c r="U77" s="52"/>
    </row>
    <row r="78" spans="1:21"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</row>
    <row r="79" spans="1:21"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</row>
    <row r="80" spans="1:21"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</row>
    <row r="81" spans="2:21"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</row>
  </sheetData>
  <mergeCells count="21">
    <mergeCell ref="D1:K1"/>
    <mergeCell ref="C2:K2"/>
    <mergeCell ref="A9:A11"/>
    <mergeCell ref="B9:B11"/>
    <mergeCell ref="C9:F9"/>
    <mergeCell ref="G9:J9"/>
    <mergeCell ref="C10:C11"/>
    <mergeCell ref="D10:D11"/>
    <mergeCell ref="K10:L10"/>
    <mergeCell ref="E10:E11"/>
    <mergeCell ref="F10:F11"/>
    <mergeCell ref="G10:G11"/>
    <mergeCell ref="H10:H11"/>
    <mergeCell ref="M10:M11"/>
    <mergeCell ref="P10:P11"/>
    <mergeCell ref="K9:S9"/>
    <mergeCell ref="S10:S11"/>
    <mergeCell ref="I10:I11"/>
    <mergeCell ref="J10:J11"/>
    <mergeCell ref="N10:O10"/>
    <mergeCell ref="Q10:R10"/>
  </mergeCells>
  <pageMargins left="0.11811023622047245" right="0.59055118110236227" top="7.874015748031496E-2" bottom="7.874015748031496E-2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трактористы</vt:lpstr>
      <vt:lpstr>график учебного процесса</vt:lpstr>
      <vt:lpstr>сводные данные</vt:lpstr>
      <vt:lpstr>Рабочий уч план трактористы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2016-09-13T05:49:23Z</dcterms:modified>
</cp:coreProperties>
</file>